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8141C6E-17B6-4908-BB55-576A7E2AD94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Средняя" sheetId="1" r:id="rId1"/>
    <sheet name="Длинная" sheetId="2" r:id="rId2"/>
    <sheet name="Спринт" sheetId="4" r:id="rId3"/>
    <sheet name="Кубок РК" sheetId="3" r:id="rId4"/>
  </sheets>
  <calcPr calcId="181029"/>
</workbook>
</file>

<file path=xl/calcChain.xml><?xml version="1.0" encoding="utf-8"?>
<calcChain xmlns="http://schemas.openxmlformats.org/spreadsheetml/2006/main">
  <c r="J59" i="4" l="1"/>
  <c r="J30" i="4"/>
  <c r="J29" i="4"/>
  <c r="J31" i="2"/>
  <c r="J30" i="2"/>
  <c r="J32" i="1"/>
  <c r="J28" i="1"/>
  <c r="J145" i="3"/>
  <c r="J149" i="3"/>
  <c r="J155" i="3"/>
  <c r="J161" i="3"/>
  <c r="J162" i="3"/>
  <c r="J165" i="3"/>
  <c r="J69" i="3"/>
  <c r="J61" i="3"/>
  <c r="J16" i="3"/>
  <c r="J108" i="4"/>
  <c r="J118" i="3" s="1"/>
  <c r="J109" i="4"/>
  <c r="J127" i="3" s="1"/>
  <c r="J110" i="4"/>
  <c r="J120" i="3" s="1"/>
  <c r="J111" i="4"/>
  <c r="J116" i="3" s="1"/>
  <c r="J112" i="4"/>
  <c r="J111" i="3" s="1"/>
  <c r="J113" i="4"/>
  <c r="J112" i="3" s="1"/>
  <c r="J114" i="4"/>
  <c r="J113" i="3" s="1"/>
  <c r="J115" i="4"/>
  <c r="J140" i="3" s="1"/>
  <c r="J116" i="4"/>
  <c r="J146" i="3" s="1"/>
  <c r="J117" i="4"/>
  <c r="J142" i="3" s="1"/>
  <c r="J118" i="4"/>
  <c r="J115" i="3" s="1"/>
  <c r="J119" i="4"/>
  <c r="J135" i="3" s="1"/>
  <c r="J120" i="4"/>
  <c r="J122" i="3" s="1"/>
  <c r="J121" i="4"/>
  <c r="J144" i="3" s="1"/>
  <c r="J122" i="4"/>
  <c r="J114" i="3" s="1"/>
  <c r="J123" i="4"/>
  <c r="J131" i="3" s="1"/>
  <c r="J124" i="4"/>
  <c r="J133" i="3" s="1"/>
  <c r="J125" i="4"/>
  <c r="J117" i="3" s="1"/>
  <c r="J126" i="4"/>
  <c r="J148" i="3" s="1"/>
  <c r="J127" i="4"/>
  <c r="J123" i="3" s="1"/>
  <c r="J128" i="4"/>
  <c r="J128" i="3" s="1"/>
  <c r="J129" i="4"/>
  <c r="J129" i="3" s="1"/>
  <c r="J130" i="4"/>
  <c r="J143" i="3" s="1"/>
  <c r="J131" i="4"/>
  <c r="J150" i="3" s="1"/>
  <c r="J132" i="4"/>
  <c r="J137" i="3" s="1"/>
  <c r="J133" i="4"/>
  <c r="J154" i="3" s="1"/>
  <c r="J134" i="4"/>
  <c r="J138" i="3" s="1"/>
  <c r="J135" i="4"/>
  <c r="J121" i="3" s="1"/>
  <c r="J136" i="4"/>
  <c r="J125" i="3" s="1"/>
  <c r="J137" i="4"/>
  <c r="J134" i="3" s="1"/>
  <c r="J138" i="4"/>
  <c r="J132" i="3" s="1"/>
  <c r="J139" i="4"/>
  <c r="J147" i="3" s="1"/>
  <c r="J140" i="4"/>
  <c r="J126" i="3" s="1"/>
  <c r="J141" i="4"/>
  <c r="J152" i="3" s="1"/>
  <c r="J142" i="4"/>
  <c r="J153" i="3" s="1"/>
  <c r="J143" i="4"/>
  <c r="J157" i="3" s="1"/>
  <c r="J144" i="4"/>
  <c r="J151" i="3" s="1"/>
  <c r="J145" i="4"/>
  <c r="J124" i="3" s="1"/>
  <c r="J146" i="4"/>
  <c r="J119" i="3" s="1"/>
  <c r="J147" i="4"/>
  <c r="J156" i="3" s="1"/>
  <c r="J148" i="4"/>
  <c r="J159" i="3" s="1"/>
  <c r="J149" i="4"/>
  <c r="J141" i="3" s="1"/>
  <c r="J150" i="4"/>
  <c r="J136" i="3" s="1"/>
  <c r="J151" i="4"/>
  <c r="J164" i="3" s="1"/>
  <c r="J152" i="4"/>
  <c r="J158" i="3" s="1"/>
  <c r="J153" i="4"/>
  <c r="J130" i="3" s="1"/>
  <c r="J154" i="4"/>
  <c r="J139" i="3" s="1"/>
  <c r="J155" i="4"/>
  <c r="J160" i="3" s="1"/>
  <c r="J156" i="4"/>
  <c r="J167" i="3" s="1"/>
  <c r="J107" i="4"/>
  <c r="J110" i="3" s="1"/>
  <c r="J79" i="4"/>
  <c r="J81" i="3" s="1"/>
  <c r="J80" i="4"/>
  <c r="J82" i="3" s="1"/>
  <c r="J65" i="4"/>
  <c r="J68" i="3" s="1"/>
  <c r="J67" i="4"/>
  <c r="J71" i="3" s="1"/>
  <c r="J68" i="4"/>
  <c r="J75" i="3" s="1"/>
  <c r="J69" i="4"/>
  <c r="J70" i="3" s="1"/>
  <c r="J70" i="4"/>
  <c r="J67" i="3" s="1"/>
  <c r="J71" i="4"/>
  <c r="J73" i="3" s="1"/>
  <c r="J72" i="4"/>
  <c r="J72" i="3" s="1"/>
  <c r="J73" i="4"/>
  <c r="J74" i="3" s="1"/>
  <c r="J55" i="4"/>
  <c r="J56" i="3" s="1"/>
  <c r="J56" i="4"/>
  <c r="J57" i="3" s="1"/>
  <c r="J57" i="4"/>
  <c r="J58" i="3" s="1"/>
  <c r="J58" i="4"/>
  <c r="J60" i="3" s="1"/>
  <c r="J54" i="4"/>
  <c r="J55" i="3" s="1"/>
  <c r="J11" i="4"/>
  <c r="J9" i="3" s="1"/>
  <c r="J12" i="4"/>
  <c r="J12" i="3" s="1"/>
  <c r="J13" i="4"/>
  <c r="J10" i="3" s="1"/>
  <c r="J14" i="4"/>
  <c r="J15" i="3" s="1"/>
  <c r="J15" i="4"/>
  <c r="J13" i="3" s="1"/>
  <c r="J16" i="4"/>
  <c r="J14" i="3" s="1"/>
  <c r="J17" i="4"/>
  <c r="J17" i="3" s="1"/>
  <c r="J168" i="4"/>
  <c r="J173" i="3" s="1"/>
  <c r="J169" i="4"/>
  <c r="J176" i="3" s="1"/>
  <c r="J170" i="4"/>
  <c r="J174" i="3" s="1"/>
  <c r="J171" i="4"/>
  <c r="J175" i="3" s="1"/>
  <c r="J100" i="4"/>
  <c r="J102" i="3" s="1"/>
  <c r="J101" i="4"/>
  <c r="J105" i="3" s="1"/>
  <c r="J102" i="4"/>
  <c r="J104" i="3" s="1"/>
  <c r="J86" i="4"/>
  <c r="J97" i="3" s="1"/>
  <c r="J87" i="4"/>
  <c r="J89" i="3" s="1"/>
  <c r="J88" i="4"/>
  <c r="J92" i="3" s="1"/>
  <c r="J89" i="4"/>
  <c r="J93" i="3" s="1"/>
  <c r="J90" i="4"/>
  <c r="J95" i="3" s="1"/>
  <c r="J91" i="4"/>
  <c r="J91" i="3" s="1"/>
  <c r="J92" i="4"/>
  <c r="J90" i="3" s="1"/>
  <c r="J93" i="4"/>
  <c r="J94" i="3" s="1"/>
  <c r="J94" i="4"/>
  <c r="J96" i="3" s="1"/>
  <c r="J24" i="4"/>
  <c r="J25" i="3" s="1"/>
  <c r="J25" i="4"/>
  <c r="J27" i="3" s="1"/>
  <c r="J26" i="4"/>
  <c r="J26" i="3" s="1"/>
  <c r="J27" i="4"/>
  <c r="J28" i="3" s="1"/>
  <c r="J28" i="4"/>
  <c r="J30" i="3" s="1"/>
  <c r="J31" i="4"/>
  <c r="J32" i="3" s="1"/>
  <c r="J32" i="4"/>
  <c r="J33" i="3" s="1"/>
  <c r="J10" i="4"/>
  <c r="J11" i="3" s="1"/>
  <c r="J177" i="4"/>
  <c r="J182" i="3" s="1"/>
  <c r="J176" i="4"/>
  <c r="J181" i="3" s="1"/>
  <c r="J167" i="4"/>
  <c r="J172" i="3" s="1"/>
  <c r="J99" i="4"/>
  <c r="J103" i="3" s="1"/>
  <c r="J85" i="4"/>
  <c r="J88" i="3" s="1"/>
  <c r="J78" i="4"/>
  <c r="J80" i="3" s="1"/>
  <c r="J64" i="4"/>
  <c r="J66" i="3" s="1"/>
  <c r="J49" i="4"/>
  <c r="J47" i="3" s="1"/>
  <c r="J48" i="4"/>
  <c r="J48" i="3" s="1"/>
  <c r="J47" i="4"/>
  <c r="J50" i="3" s="1"/>
  <c r="J46" i="4"/>
  <c r="J46" i="3" s="1"/>
  <c r="J45" i="4"/>
  <c r="J49" i="3" s="1"/>
  <c r="J39" i="4"/>
  <c r="J40" i="3" s="1"/>
  <c r="J38" i="4"/>
  <c r="J39" i="3" s="1"/>
  <c r="J37" i="4"/>
  <c r="J38" i="3" s="1"/>
  <c r="J23" i="4"/>
  <c r="J24" i="3" s="1"/>
  <c r="I15" i="3"/>
  <c r="I18" i="3"/>
  <c r="I19" i="3"/>
  <c r="I17" i="3"/>
  <c r="I32" i="3"/>
  <c r="H33" i="3"/>
  <c r="I33" i="3"/>
  <c r="H58" i="3"/>
  <c r="I72" i="3"/>
  <c r="I74" i="3"/>
  <c r="H75" i="3"/>
  <c r="I75" i="3"/>
  <c r="H73" i="3"/>
  <c r="H83" i="3"/>
  <c r="I83" i="3"/>
  <c r="I97" i="3"/>
  <c r="I105" i="3"/>
  <c r="I143" i="3"/>
  <c r="I142" i="3"/>
  <c r="I147" i="3"/>
  <c r="I162" i="3"/>
  <c r="I152" i="3"/>
  <c r="I153" i="3"/>
  <c r="I144" i="3"/>
  <c r="I150" i="3"/>
  <c r="I148" i="3"/>
  <c r="I156" i="3"/>
  <c r="I146" i="3"/>
  <c r="I163" i="3"/>
  <c r="I158" i="3"/>
  <c r="I165" i="3"/>
  <c r="I157" i="3"/>
  <c r="I154" i="3"/>
  <c r="I166" i="3"/>
  <c r="I160" i="3"/>
  <c r="I159" i="3"/>
  <c r="H167" i="3"/>
  <c r="I167" i="3"/>
  <c r="H151" i="3"/>
  <c r="H140" i="3"/>
  <c r="H164" i="3"/>
  <c r="I164" i="3"/>
  <c r="H176" i="3"/>
  <c r="I176" i="3"/>
  <c r="I82" i="3"/>
  <c r="I68" i="3"/>
  <c r="J56" i="2"/>
  <c r="I61" i="3" s="1"/>
  <c r="J57" i="2"/>
  <c r="I57" i="3" s="1"/>
  <c r="J59" i="2"/>
  <c r="I55" i="3" s="1"/>
  <c r="J60" i="2"/>
  <c r="I56" i="3" s="1"/>
  <c r="J61" i="2"/>
  <c r="I60" i="3" s="1"/>
  <c r="J182" i="2"/>
  <c r="I182" i="3" s="1"/>
  <c r="J181" i="2"/>
  <c r="I181" i="3" s="1"/>
  <c r="J175" i="2"/>
  <c r="I175" i="3" s="1"/>
  <c r="J174" i="2"/>
  <c r="I174" i="3" s="1"/>
  <c r="J173" i="2"/>
  <c r="I173" i="3" s="1"/>
  <c r="J172" i="2"/>
  <c r="I172" i="3" s="1"/>
  <c r="J146" i="2"/>
  <c r="I135" i="3" s="1"/>
  <c r="J145" i="2"/>
  <c r="I120" i="3" s="1"/>
  <c r="J144" i="2"/>
  <c r="I141" i="3" s="1"/>
  <c r="J143" i="2"/>
  <c r="I138" i="3" s="1"/>
  <c r="J142" i="2"/>
  <c r="I125" i="3" s="1"/>
  <c r="J141" i="2"/>
  <c r="I161" i="3" s="1"/>
  <c r="J140" i="2"/>
  <c r="I137" i="3" s="1"/>
  <c r="J139" i="2"/>
  <c r="I139" i="3" s="1"/>
  <c r="J138" i="2"/>
  <c r="I129" i="3" s="1"/>
  <c r="J137" i="2"/>
  <c r="I155" i="3" s="1"/>
  <c r="J136" i="2"/>
  <c r="I127" i="3" s="1"/>
  <c r="J135" i="2"/>
  <c r="I128" i="3" s="1"/>
  <c r="J134" i="2"/>
  <c r="I115" i="3" s="1"/>
  <c r="J133" i="2"/>
  <c r="I134" i="3" s="1"/>
  <c r="J132" i="2"/>
  <c r="I123" i="3" s="1"/>
  <c r="J131" i="2"/>
  <c r="I132" i="3" s="1"/>
  <c r="J130" i="2"/>
  <c r="I122" i="3" s="1"/>
  <c r="J129" i="2"/>
  <c r="I133" i="3" s="1"/>
  <c r="J128" i="2"/>
  <c r="I131" i="3" s="1"/>
  <c r="J127" i="2"/>
  <c r="I136" i="3" s="1"/>
  <c r="J126" i="2"/>
  <c r="I116" i="3" s="1"/>
  <c r="J125" i="2"/>
  <c r="I130" i="3" s="1"/>
  <c r="J124" i="2"/>
  <c r="I151" i="3" s="1"/>
  <c r="J123" i="2"/>
  <c r="I118" i="3" s="1"/>
  <c r="J122" i="2"/>
  <c r="I117" i="3" s="1"/>
  <c r="J121" i="2"/>
  <c r="I145" i="3" s="1"/>
  <c r="J120" i="2"/>
  <c r="I113" i="3" s="1"/>
  <c r="J119" i="2"/>
  <c r="I111" i="3" s="1"/>
  <c r="J118" i="2"/>
  <c r="I140" i="3" s="1"/>
  <c r="J117" i="2"/>
  <c r="I114" i="3" s="1"/>
  <c r="J116" i="2"/>
  <c r="I126" i="3" s="1"/>
  <c r="J115" i="2"/>
  <c r="I124" i="3" s="1"/>
  <c r="J114" i="2"/>
  <c r="I121" i="3" s="1"/>
  <c r="J113" i="2"/>
  <c r="I119" i="3" s="1"/>
  <c r="J112" i="2"/>
  <c r="I112" i="3" s="1"/>
  <c r="J111" i="2"/>
  <c r="I149" i="3" s="1"/>
  <c r="J110" i="2"/>
  <c r="I110" i="3" s="1"/>
  <c r="J104" i="2"/>
  <c r="I104" i="3" s="1"/>
  <c r="J103" i="2"/>
  <c r="I103" i="3" s="1"/>
  <c r="J102" i="2"/>
  <c r="I102" i="3" s="1"/>
  <c r="J96" i="2"/>
  <c r="I92" i="3" s="1"/>
  <c r="J95" i="2"/>
  <c r="I96" i="3" s="1"/>
  <c r="J94" i="2"/>
  <c r="I93" i="3" s="1"/>
  <c r="J93" i="2"/>
  <c r="I94" i="3" s="1"/>
  <c r="J92" i="2"/>
  <c r="I88" i="3" s="1"/>
  <c r="J91" i="2"/>
  <c r="I95" i="3" s="1"/>
  <c r="J90" i="2"/>
  <c r="I91" i="3" s="1"/>
  <c r="J89" i="2"/>
  <c r="I89" i="3" s="1"/>
  <c r="J88" i="2"/>
  <c r="I90" i="3" s="1"/>
  <c r="J81" i="2"/>
  <c r="I81" i="3" s="1"/>
  <c r="J80" i="2"/>
  <c r="I80" i="3" s="1"/>
  <c r="J71" i="2"/>
  <c r="I69" i="3" s="1"/>
  <c r="J70" i="2"/>
  <c r="I71" i="3" s="1"/>
  <c r="J69" i="2"/>
  <c r="I70" i="3" s="1"/>
  <c r="J68" i="2"/>
  <c r="I73" i="3" s="1"/>
  <c r="J67" i="2"/>
  <c r="I67" i="3" s="1"/>
  <c r="J66" i="2"/>
  <c r="I66" i="3" s="1"/>
  <c r="J55" i="2"/>
  <c r="I58" i="3" s="1"/>
  <c r="J50" i="2"/>
  <c r="I50" i="3" s="1"/>
  <c r="J49" i="2"/>
  <c r="I49" i="3" s="1"/>
  <c r="J48" i="2"/>
  <c r="I48" i="3" s="1"/>
  <c r="J47" i="2"/>
  <c r="I47" i="3" s="1"/>
  <c r="J46" i="2"/>
  <c r="I46" i="3" s="1"/>
  <c r="J41" i="2"/>
  <c r="I40" i="3" s="1"/>
  <c r="J39" i="2"/>
  <c r="I38" i="3" s="1"/>
  <c r="J38" i="2"/>
  <c r="I39" i="3" s="1"/>
  <c r="J29" i="2"/>
  <c r="I30" i="3" s="1"/>
  <c r="J28" i="2"/>
  <c r="I27" i="3" s="1"/>
  <c r="J27" i="2"/>
  <c r="I26" i="3" s="1"/>
  <c r="J26" i="2"/>
  <c r="I28" i="3" s="1"/>
  <c r="J25" i="2"/>
  <c r="I25" i="3" s="1"/>
  <c r="J24" i="2"/>
  <c r="I24" i="3" s="1"/>
  <c r="J15" i="2"/>
  <c r="I14" i="3" s="1"/>
  <c r="J14" i="2"/>
  <c r="I16" i="3" s="1"/>
  <c r="J13" i="2"/>
  <c r="I13" i="3" s="1"/>
  <c r="J12" i="2"/>
  <c r="I12" i="3" s="1"/>
  <c r="J11" i="2"/>
  <c r="I11" i="3" s="1"/>
  <c r="J10" i="2"/>
  <c r="I9" i="3" s="1"/>
  <c r="J9" i="2"/>
  <c r="I10" i="3" s="1"/>
  <c r="J183" i="1"/>
  <c r="H182" i="3" s="1"/>
  <c r="J173" i="1"/>
  <c r="H172" i="3" s="1"/>
  <c r="J174" i="1"/>
  <c r="H175" i="3" s="1"/>
  <c r="J175" i="1"/>
  <c r="H174" i="3" s="1"/>
  <c r="J111" i="1"/>
  <c r="H110" i="3" s="1"/>
  <c r="J112" i="1"/>
  <c r="H115" i="3" s="1"/>
  <c r="J113" i="1"/>
  <c r="H125" i="3" s="1"/>
  <c r="J114" i="1"/>
  <c r="H143" i="3" s="1"/>
  <c r="J115" i="1"/>
  <c r="H142" i="3" s="1"/>
  <c r="J116" i="1"/>
  <c r="H114" i="3" s="1"/>
  <c r="J117" i="1"/>
  <c r="H145" i="3" s="1"/>
  <c r="J118" i="1"/>
  <c r="H147" i="3" s="1"/>
  <c r="J119" i="1"/>
  <c r="H130" i="3" s="1"/>
  <c r="J120" i="1"/>
  <c r="H123" i="3" s="1"/>
  <c r="J121" i="1"/>
  <c r="H162" i="3" s="1"/>
  <c r="J122" i="1"/>
  <c r="H120" i="3" s="1"/>
  <c r="J123" i="1"/>
  <c r="H152" i="3" s="1"/>
  <c r="J124" i="1"/>
  <c r="H153" i="3" s="1"/>
  <c r="J125" i="1"/>
  <c r="H144" i="3" s="1"/>
  <c r="J126" i="1"/>
  <c r="H119" i="3" s="1"/>
  <c r="J127" i="1"/>
  <c r="H129" i="3" s="1"/>
  <c r="J128" i="1"/>
  <c r="H113" i="3" s="1"/>
  <c r="J129" i="1"/>
  <c r="H128" i="3" s="1"/>
  <c r="J130" i="1"/>
  <c r="H132" i="3" s="1"/>
  <c r="J131" i="1"/>
  <c r="H117" i="3" s="1"/>
  <c r="J132" i="1"/>
  <c r="H122" i="3" s="1"/>
  <c r="J133" i="1"/>
  <c r="H155" i="3" s="1"/>
  <c r="J134" i="1"/>
  <c r="H116" i="3" s="1"/>
  <c r="J135" i="1"/>
  <c r="H124" i="3" s="1"/>
  <c r="J136" i="1"/>
  <c r="H150" i="3" s="1"/>
  <c r="J137" i="1"/>
  <c r="H148" i="3" s="1"/>
  <c r="J138" i="1"/>
  <c r="H121" i="3" s="1"/>
  <c r="J139" i="1"/>
  <c r="H156" i="3" s="1"/>
  <c r="J140" i="1"/>
  <c r="H146" i="3" s="1"/>
  <c r="J141" i="1"/>
  <c r="H112" i="3" s="1"/>
  <c r="J142" i="1"/>
  <c r="H134" i="3" s="1"/>
  <c r="J143" i="1"/>
  <c r="H163" i="3" s="1"/>
  <c r="J144" i="1"/>
  <c r="H126" i="3" s="1"/>
  <c r="J145" i="1"/>
  <c r="H158" i="3" s="1"/>
  <c r="J146" i="1"/>
  <c r="H139" i="3" s="1"/>
  <c r="J147" i="1"/>
  <c r="H165" i="3" s="1"/>
  <c r="J148" i="1"/>
  <c r="H138" i="3" s="1"/>
  <c r="J149" i="1"/>
  <c r="H157" i="3" s="1"/>
  <c r="J150" i="1"/>
  <c r="H154" i="3" s="1"/>
  <c r="J151" i="1"/>
  <c r="H166" i="3" s="1"/>
  <c r="J152" i="1"/>
  <c r="H131" i="3" s="1"/>
  <c r="J153" i="1"/>
  <c r="H141" i="3" s="1"/>
  <c r="J154" i="1"/>
  <c r="H127" i="3" s="1"/>
  <c r="J155" i="1"/>
  <c r="H135" i="3" s="1"/>
  <c r="J156" i="1"/>
  <c r="H136" i="3" s="1"/>
  <c r="J157" i="1"/>
  <c r="H133" i="3" s="1"/>
  <c r="J158" i="1"/>
  <c r="H160" i="3" s="1"/>
  <c r="J159" i="1"/>
  <c r="H159" i="3" s="1"/>
  <c r="J160" i="1"/>
  <c r="H137" i="3" s="1"/>
  <c r="J161" i="1"/>
  <c r="H118" i="3" s="1"/>
  <c r="J162" i="1"/>
  <c r="H149" i="3" s="1"/>
  <c r="J163" i="1"/>
  <c r="H161" i="3" s="1"/>
  <c r="I121" i="1"/>
  <c r="J103" i="1"/>
  <c r="H105" i="3" s="1"/>
  <c r="J104" i="1"/>
  <c r="H104" i="3" s="1"/>
  <c r="J105" i="1"/>
  <c r="H103" i="3" s="1"/>
  <c r="J89" i="1"/>
  <c r="H89" i="3" s="1"/>
  <c r="J90" i="1"/>
  <c r="H92" i="3" s="1"/>
  <c r="J91" i="1"/>
  <c r="H90" i="3" s="1"/>
  <c r="J92" i="1"/>
  <c r="H91" i="3" s="1"/>
  <c r="J93" i="1"/>
  <c r="H96" i="3" s="1"/>
  <c r="J94" i="1"/>
  <c r="H94" i="3" s="1"/>
  <c r="J95" i="1"/>
  <c r="H93" i="3" s="1"/>
  <c r="J96" i="1"/>
  <c r="H95" i="3" s="1"/>
  <c r="J97" i="1"/>
  <c r="H97" i="3" s="1"/>
  <c r="J67" i="1"/>
  <c r="H66" i="3" s="1"/>
  <c r="J68" i="1"/>
  <c r="H67" i="3" s="1"/>
  <c r="J69" i="1"/>
  <c r="H70" i="3" s="1"/>
  <c r="J70" i="1"/>
  <c r="H69" i="3" s="1"/>
  <c r="J71" i="1"/>
  <c r="H71" i="3" s="1"/>
  <c r="J72" i="1"/>
  <c r="H72" i="3" s="1"/>
  <c r="J73" i="1"/>
  <c r="H74" i="3" s="1"/>
  <c r="J56" i="1"/>
  <c r="H56" i="3" s="1"/>
  <c r="J57" i="1"/>
  <c r="H60" i="3" s="1"/>
  <c r="J59" i="1"/>
  <c r="H61" i="3" s="1"/>
  <c r="J60" i="1"/>
  <c r="H57" i="3" s="1"/>
  <c r="J47" i="1"/>
  <c r="H47" i="3" s="1"/>
  <c r="J48" i="1"/>
  <c r="H46" i="3" s="1"/>
  <c r="J49" i="1"/>
  <c r="H49" i="3" s="1"/>
  <c r="J50" i="1"/>
  <c r="H50" i="3" s="1"/>
  <c r="J25" i="1"/>
  <c r="H24" i="3" s="1"/>
  <c r="J26" i="1"/>
  <c r="H27" i="3" s="1"/>
  <c r="J27" i="1"/>
  <c r="H25" i="3" s="1"/>
  <c r="J29" i="1"/>
  <c r="H30" i="3" s="1"/>
  <c r="J30" i="1"/>
  <c r="H28" i="3" s="1"/>
  <c r="J31" i="1"/>
  <c r="H32" i="3" s="1"/>
  <c r="J24" i="1"/>
  <c r="H26" i="3" s="1"/>
  <c r="J39" i="1"/>
  <c r="H39" i="3" s="1"/>
  <c r="J40" i="1"/>
  <c r="H40" i="3" s="1"/>
  <c r="J38" i="1"/>
  <c r="H38" i="3" s="1"/>
  <c r="J46" i="1"/>
  <c r="H48" i="3" s="1"/>
  <c r="J55" i="1"/>
  <c r="H55" i="3" s="1"/>
  <c r="K55" i="3" s="1"/>
  <c r="J66" i="1"/>
  <c r="H68" i="3" s="1"/>
  <c r="J81" i="1"/>
  <c r="H80" i="3" s="1"/>
  <c r="J82" i="1"/>
  <c r="H81" i="3" s="1"/>
  <c r="J80" i="1"/>
  <c r="H82" i="3" s="1"/>
  <c r="J88" i="1"/>
  <c r="H88" i="3" s="1"/>
  <c r="J102" i="1"/>
  <c r="H102" i="3" s="1"/>
  <c r="J110" i="1"/>
  <c r="H111" i="3" s="1"/>
  <c r="J172" i="1"/>
  <c r="H173" i="3" s="1"/>
  <c r="J181" i="1"/>
  <c r="H181" i="3" s="1"/>
  <c r="J12" i="1"/>
  <c r="H13" i="3" s="1"/>
  <c r="J13" i="1"/>
  <c r="H11" i="3" s="1"/>
  <c r="J14" i="1"/>
  <c r="H15" i="3" s="1"/>
  <c r="J15" i="1"/>
  <c r="H16" i="3" s="1"/>
  <c r="J16" i="1"/>
  <c r="H18" i="3" s="1"/>
  <c r="J17" i="1"/>
  <c r="H14" i="3" s="1"/>
  <c r="J18" i="1"/>
  <c r="H19" i="3" s="1"/>
  <c r="J19" i="1"/>
  <c r="H17" i="3" s="1"/>
  <c r="J10" i="1"/>
  <c r="H12" i="3" s="1"/>
  <c r="J11" i="1"/>
  <c r="H10" i="3" s="1"/>
  <c r="J9" i="1"/>
  <c r="H9" i="3" s="1"/>
  <c r="K82" i="3" l="1"/>
  <c r="K9" i="3"/>
  <c r="K173" i="3"/>
  <c r="K111" i="3"/>
  <c r="K88" i="3"/>
  <c r="K26" i="3"/>
  <c r="K48" i="3"/>
  <c r="K68" i="3"/>
  <c r="K181" i="3"/>
  <c r="K102" i="3"/>
  <c r="K160" i="3"/>
  <c r="K154" i="3"/>
  <c r="K139" i="3"/>
  <c r="K146" i="3"/>
  <c r="K150" i="3"/>
  <c r="K122" i="3"/>
  <c r="K113" i="3"/>
  <c r="K162" i="3"/>
  <c r="K145" i="3"/>
  <c r="K110" i="3"/>
  <c r="K96" i="3"/>
  <c r="K89" i="3"/>
  <c r="K67" i="3"/>
  <c r="K58" i="3"/>
  <c r="K56" i="3"/>
  <c r="K47" i="3"/>
  <c r="K40" i="3"/>
  <c r="K32" i="3"/>
  <c r="K27" i="3"/>
  <c r="K38" i="3"/>
  <c r="K149" i="3"/>
  <c r="K127" i="3"/>
  <c r="K182" i="3"/>
  <c r="K176" i="3"/>
  <c r="K140" i="3"/>
  <c r="K135" i="3"/>
  <c r="K60" i="3"/>
  <c r="K25" i="3"/>
  <c r="K161" i="3"/>
  <c r="K174" i="3"/>
  <c r="K175" i="3"/>
  <c r="K172" i="3"/>
  <c r="K164" i="3"/>
  <c r="K167" i="3"/>
  <c r="K136" i="3"/>
  <c r="K138" i="3"/>
  <c r="K165" i="3"/>
  <c r="K121" i="3"/>
  <c r="K148" i="3"/>
  <c r="K132" i="3"/>
  <c r="K128" i="3"/>
  <c r="K130" i="3"/>
  <c r="K147" i="3"/>
  <c r="K104" i="3"/>
  <c r="K105" i="3"/>
  <c r="K93" i="3"/>
  <c r="K94" i="3"/>
  <c r="K83" i="3"/>
  <c r="K81" i="3"/>
  <c r="K80" i="3"/>
  <c r="K74" i="3"/>
  <c r="K72" i="3"/>
  <c r="K69" i="3"/>
  <c r="K70" i="3"/>
  <c r="K61" i="3"/>
  <c r="K30" i="3"/>
  <c r="K137" i="3"/>
  <c r="K159" i="3"/>
  <c r="K131" i="3"/>
  <c r="K166" i="3"/>
  <c r="K126" i="3"/>
  <c r="K163" i="3"/>
  <c r="K134" i="3"/>
  <c r="K112" i="3"/>
  <c r="K116" i="3"/>
  <c r="K155" i="3"/>
  <c r="K144" i="3"/>
  <c r="K153" i="3"/>
  <c r="K152" i="3"/>
  <c r="K120" i="3"/>
  <c r="K142" i="3"/>
  <c r="K125" i="3"/>
  <c r="K115" i="3"/>
  <c r="K90" i="3"/>
  <c r="K92" i="3"/>
  <c r="K66" i="3"/>
  <c r="K49" i="3"/>
  <c r="K46" i="3"/>
  <c r="K39" i="3"/>
  <c r="K33" i="3"/>
  <c r="K19" i="3"/>
  <c r="K18" i="3"/>
  <c r="K15" i="3"/>
  <c r="K13" i="3"/>
  <c r="K12" i="3"/>
  <c r="K17" i="3"/>
  <c r="K14" i="3"/>
  <c r="K16" i="3"/>
  <c r="K11" i="3"/>
  <c r="K10" i="3"/>
  <c r="K28" i="3"/>
  <c r="K24" i="3"/>
  <c r="K50" i="3"/>
  <c r="K57" i="3"/>
  <c r="K75" i="3"/>
  <c r="K71" i="3"/>
  <c r="K73" i="3"/>
  <c r="K97" i="3"/>
  <c r="K95" i="3"/>
  <c r="K91" i="3"/>
  <c r="K103" i="3"/>
  <c r="K143" i="3"/>
  <c r="K151" i="3"/>
  <c r="K118" i="3"/>
  <c r="K133" i="3"/>
  <c r="K141" i="3"/>
  <c r="K157" i="3"/>
  <c r="K158" i="3"/>
  <c r="K156" i="3"/>
  <c r="K124" i="3"/>
  <c r="K117" i="3"/>
  <c r="K129" i="3"/>
  <c r="K119" i="3"/>
  <c r="K123" i="3"/>
  <c r="K114" i="3"/>
</calcChain>
</file>

<file path=xl/sharedStrings.xml><?xml version="1.0" encoding="utf-8"?>
<sst xmlns="http://schemas.openxmlformats.org/spreadsheetml/2006/main" count="1921" uniqueCount="191">
  <si>
    <t>Каркаралинск</t>
  </si>
  <si>
    <t>M21E</t>
  </si>
  <si>
    <t>№п/п</t>
  </si>
  <si>
    <t>Номер</t>
  </si>
  <si>
    <t>Фамилия, имя</t>
  </si>
  <si>
    <t>Квал</t>
  </si>
  <si>
    <t>ГР</t>
  </si>
  <si>
    <t>Результат</t>
  </si>
  <si>
    <t>Место</t>
  </si>
  <si>
    <t>Дауит Жанболат</t>
  </si>
  <si>
    <t>Карагандинская облас</t>
  </si>
  <si>
    <t>МСМК</t>
  </si>
  <si>
    <t>Токбаев Аслан</t>
  </si>
  <si>
    <t>СКО</t>
  </si>
  <si>
    <t>Жанабай Айбек</t>
  </si>
  <si>
    <t>КМС</t>
  </si>
  <si>
    <t>МС</t>
  </si>
  <si>
    <t>Толеубаев Адиль</t>
  </si>
  <si>
    <t>Лукашевич Виталий</t>
  </si>
  <si>
    <t>Укубаев Ерлан</t>
  </si>
  <si>
    <t>Тетай Улан</t>
  </si>
  <si>
    <t>I</t>
  </si>
  <si>
    <t>Абдикарим Адай</t>
  </si>
  <si>
    <t>II</t>
  </si>
  <si>
    <t>п.п.7.8</t>
  </si>
  <si>
    <t>III</t>
  </si>
  <si>
    <t>W21E</t>
  </si>
  <si>
    <t>Ивко Ирина</t>
  </si>
  <si>
    <t>Ибраева Камила</t>
  </si>
  <si>
    <t>Гнездилова Ангелина</t>
  </si>
  <si>
    <t>Пеньковская Роза</t>
  </si>
  <si>
    <t>IIIю</t>
  </si>
  <si>
    <t>Шмелева Ульяна</t>
  </si>
  <si>
    <t>Вахрушева Ульяна</t>
  </si>
  <si>
    <t>Пеньковская Мира</t>
  </si>
  <si>
    <t>Сиволапова Кристина</t>
  </si>
  <si>
    <t>Крутова Александра</t>
  </si>
  <si>
    <t>Рустемкызы Томирис</t>
  </si>
  <si>
    <t>Сираева Мария</t>
  </si>
  <si>
    <t>Iю</t>
  </si>
  <si>
    <t>Бейсекеева Аяулым</t>
  </si>
  <si>
    <t>Макуха Виолетта</t>
  </si>
  <si>
    <t>Иманжанова Милена</t>
  </si>
  <si>
    <t>Волкова Алена</t>
  </si>
  <si>
    <t>Гофман Диана</t>
  </si>
  <si>
    <t>Тарская Алена</t>
  </si>
  <si>
    <t>Салыкова Гулшакира</t>
  </si>
  <si>
    <t>Беспалова Анабелла</t>
  </si>
  <si>
    <t>Хрустовская Аделина</t>
  </si>
  <si>
    <t>Антипова Анастасия</t>
  </si>
  <si>
    <t>Котенко Гергард</t>
  </si>
  <si>
    <t>М12</t>
  </si>
  <si>
    <t>Волков Бронислав</t>
  </si>
  <si>
    <t>Какен Ибрахим</t>
  </si>
  <si>
    <t>М14</t>
  </si>
  <si>
    <t>Толымбеков Санжар</t>
  </si>
  <si>
    <t>Галиуллин Амир</t>
  </si>
  <si>
    <t>Сиволапов Давид</t>
  </si>
  <si>
    <t>Еркенов Есенжан</t>
  </si>
  <si>
    <t>Дарибай Нуртилек</t>
  </si>
  <si>
    <t>М16</t>
  </si>
  <si>
    <t>Нургали Ринат</t>
  </si>
  <si>
    <t>М18</t>
  </si>
  <si>
    <t>Бахытов Дарын</t>
  </si>
  <si>
    <t>Турсын Асланбек</t>
  </si>
  <si>
    <t>Сухов Владимир</t>
  </si>
  <si>
    <t>Хуанбек Аслан</t>
  </si>
  <si>
    <t>Коньшин Кирилл</t>
  </si>
  <si>
    <t>Семенов Андрей</t>
  </si>
  <si>
    <t>Даульбай Есенали</t>
  </si>
  <si>
    <t>Серик Мухтар</t>
  </si>
  <si>
    <t>Безгинов Илья</t>
  </si>
  <si>
    <t>Федосеев Данила</t>
  </si>
  <si>
    <t>Чингисханов Адилхан</t>
  </si>
  <si>
    <t>Арслан Ислам</t>
  </si>
  <si>
    <t>Женис Сырым</t>
  </si>
  <si>
    <t>Аманжол Мадияр</t>
  </si>
  <si>
    <t>Кайдаров Диас</t>
  </si>
  <si>
    <t>Шайхин Жалгас</t>
  </si>
  <si>
    <t>Толеумухамедов Султан</t>
  </si>
  <si>
    <t>Бейсенов Дамир</t>
  </si>
  <si>
    <t>Бауыржанов Тамерлан</t>
  </si>
  <si>
    <t>Асайын Асанали</t>
  </si>
  <si>
    <t>Могитич Кирилл</t>
  </si>
  <si>
    <t>Нуртазин Жан</t>
  </si>
  <si>
    <t>Жумадилов Нурлы</t>
  </si>
  <si>
    <t>Петрушенко Евгений</t>
  </si>
  <si>
    <t>Канатов Абылай</t>
  </si>
  <si>
    <t>Советкул Жасали</t>
  </si>
  <si>
    <t>Жолдасов Алибек</t>
  </si>
  <si>
    <t>IIю</t>
  </si>
  <si>
    <t>Беркинов Максат</t>
  </si>
  <si>
    <t>Попов Данил</t>
  </si>
  <si>
    <t>Темиров Манас</t>
  </si>
  <si>
    <t>Бондарь Кирилл</t>
  </si>
  <si>
    <t>Турсынбек Алмас</t>
  </si>
  <si>
    <t>Маулен Диас</t>
  </si>
  <si>
    <t>Рыспаев Елдос</t>
  </si>
  <si>
    <t>Абишев Дамир</t>
  </si>
  <si>
    <t>Малгаждар Рамазан</t>
  </si>
  <si>
    <t>Бандурин Николай</t>
  </si>
  <si>
    <t>Кабылтай Медет</t>
  </si>
  <si>
    <t>Шатько Станистлав</t>
  </si>
  <si>
    <t>Мельников Владимир</t>
  </si>
  <si>
    <t>Дакаримов Олжас</t>
  </si>
  <si>
    <t>Васюхин Василий</t>
  </si>
  <si>
    <t>Михайлов Сергей</t>
  </si>
  <si>
    <t>Салыков Даурен</t>
  </si>
  <si>
    <t>Ермеков Актан</t>
  </si>
  <si>
    <t>Муратхан Акжол</t>
  </si>
  <si>
    <t>Абилкайыр Токтар</t>
  </si>
  <si>
    <t>Толеухан Асылан</t>
  </si>
  <si>
    <t>Жалгасов Байсултан</t>
  </si>
  <si>
    <t>Арын Еламан</t>
  </si>
  <si>
    <t>Бульдин Данил</t>
  </si>
  <si>
    <t>М20</t>
  </si>
  <si>
    <t>Жуанышбаев Айдар</t>
  </si>
  <si>
    <t>Акылбек Данияр</t>
  </si>
  <si>
    <t>Вахитов Елжан</t>
  </si>
  <si>
    <t>Шмелев Семен</t>
  </si>
  <si>
    <t>Шмелева Ксения</t>
  </si>
  <si>
    <t>Команда</t>
  </si>
  <si>
    <t>Рахимжанов Арсен</t>
  </si>
  <si>
    <t>Аткеев Тастемир</t>
  </si>
  <si>
    <t>Очки</t>
  </si>
  <si>
    <t>п.п.20.5</t>
  </si>
  <si>
    <t>ИТОГОВЫЙ ПРОТОКОЛ РЕЗУЛЬТАТОВ</t>
  </si>
  <si>
    <t>Сумма</t>
  </si>
  <si>
    <t>Назыров Азат</t>
  </si>
  <si>
    <t>Навизнев Денис</t>
  </si>
  <si>
    <t>Назырова Асем</t>
  </si>
  <si>
    <t>Чуприкова Наталья</t>
  </si>
  <si>
    <t>Иост Никита</t>
  </si>
  <si>
    <t>Балтыбаев Ильяс</t>
  </si>
  <si>
    <t>не старт</t>
  </si>
  <si>
    <t>Вагнер Никита</t>
  </si>
  <si>
    <t>Кашаганов Дамир</t>
  </si>
  <si>
    <t>Десятов Данил</t>
  </si>
  <si>
    <t>Амантаев Абылай</t>
  </si>
  <si>
    <t>Щипкова Екатерина</t>
  </si>
  <si>
    <t>Шведова Милана</t>
  </si>
  <si>
    <t>Борсук Ксения</t>
  </si>
  <si>
    <t>Яриков Гоша</t>
  </si>
  <si>
    <t>ДРС по НВ,Нур-Султан</t>
  </si>
  <si>
    <t>Нур-Султан(Астана)</t>
  </si>
  <si>
    <t>Власова Мария</t>
  </si>
  <si>
    <t>Алматы</t>
  </si>
  <si>
    <t>Терещенко Мирослава</t>
  </si>
  <si>
    <t>Манарбек Алдияр</t>
  </si>
  <si>
    <t>Боранбай Жалгас</t>
  </si>
  <si>
    <t>МЖнов</t>
  </si>
  <si>
    <t xml:space="preserve">Гланый Судья </t>
  </si>
  <si>
    <t xml:space="preserve">Гланый Секретарь </t>
  </si>
  <si>
    <t>Кубок Республики Казахстан по спортивному ориентированию</t>
  </si>
  <si>
    <t>Средняя дистанция</t>
  </si>
  <si>
    <t>Толеутай Елнур</t>
  </si>
  <si>
    <t>Анфилофьева Тамара</t>
  </si>
  <si>
    <t>ВКО</t>
  </si>
  <si>
    <t>Зеленкова Ольга</t>
  </si>
  <si>
    <t>Сысоев Михаил</t>
  </si>
  <si>
    <t>Коновалов Никита</t>
  </si>
  <si>
    <t>Шацков Максим</t>
  </si>
  <si>
    <t>02-05.08.2021</t>
  </si>
  <si>
    <t>Средняя</t>
  </si>
  <si>
    <t>Длинная</t>
  </si>
  <si>
    <t>Спринт</t>
  </si>
  <si>
    <t>Кубрак Т. А. (НСВК)</t>
  </si>
  <si>
    <t>Сутемгенов Ж.Б. (НС РК)</t>
  </si>
  <si>
    <t>Нефедкин Александр</t>
  </si>
  <si>
    <t>Длинная дистанция</t>
  </si>
  <si>
    <t>Десятова Екатерина</t>
  </si>
  <si>
    <t>Борсук Екатерина</t>
  </si>
  <si>
    <t>Евсеев Константин</t>
  </si>
  <si>
    <t>ПРОТОКОЛ РЕЗУЛЬТАТОВ</t>
  </si>
  <si>
    <t>Искаков Даниэль</t>
  </si>
  <si>
    <t>б/р</t>
  </si>
  <si>
    <t>Мамаков Владислав</t>
  </si>
  <si>
    <t>Таржанова Асем</t>
  </si>
  <si>
    <t>Колодий Карина</t>
  </si>
  <si>
    <t>W12</t>
  </si>
  <si>
    <t>W14</t>
  </si>
  <si>
    <t>W16</t>
  </si>
  <si>
    <t>W18</t>
  </si>
  <si>
    <t>МWнов</t>
  </si>
  <si>
    <t>Васильева Ксения</t>
  </si>
  <si>
    <t>Корель Анна</t>
  </si>
  <si>
    <t>Котенко Кирилл</t>
  </si>
  <si>
    <t xml:space="preserve">Гланый судья </t>
  </si>
  <si>
    <t xml:space="preserve">Гланый секретарь </t>
  </si>
  <si>
    <t>Колодий Кристина</t>
  </si>
  <si>
    <r>
      <t>Т</t>
    </r>
    <r>
      <rPr>
        <sz val="11"/>
        <color theme="1"/>
        <rFont val="Arial"/>
        <family val="2"/>
        <charset val="204"/>
      </rPr>
      <t>олеумухамедов Султан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</si>
</sst>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1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0" fillId="0" borderId="9" xfId="0" applyBorder="1"/>
    <xf numFmtId="2" fontId="0" fillId="0" borderId="6" xfId="0" applyNumberFormat="1" applyBorder="1"/>
    <xf numFmtId="21" fontId="1" fillId="0" borderId="8" xfId="0" applyNumberFormat="1" applyFont="1" applyBorder="1" applyAlignment="1">
      <alignment horizontal="center" wrapText="1"/>
    </xf>
    <xf numFmtId="2" fontId="0" fillId="0" borderId="9" xfId="0" applyNumberFormat="1" applyBorder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/>
    <xf numFmtId="21" fontId="1" fillId="0" borderId="0" xfId="0" applyNumberFormat="1" applyFont="1" applyBorder="1" applyAlignment="1">
      <alignment horizontal="center" wrapText="1"/>
    </xf>
    <xf numFmtId="2" fontId="0" fillId="0" borderId="0" xfId="0" applyNumberFormat="1" applyBorder="1"/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0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0" xfId="0" applyFont="1"/>
    <xf numFmtId="2" fontId="0" fillId="0" borderId="6" xfId="0" applyNumberFormat="1" applyFont="1" applyBorder="1"/>
    <xf numFmtId="0" fontId="8" fillId="0" borderId="0" xfId="0" applyFont="1" applyBorder="1" applyAlignment="1">
      <alignment horizontal="left" wrapText="1"/>
    </xf>
    <xf numFmtId="21" fontId="8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Font="1" applyBorder="1"/>
    <xf numFmtId="2" fontId="0" fillId="0" borderId="9" xfId="0" applyNumberFormat="1" applyFont="1" applyBorder="1"/>
    <xf numFmtId="0" fontId="0" fillId="0" borderId="6" xfId="0" applyFont="1" applyBorder="1"/>
    <xf numFmtId="0" fontId="0" fillId="0" borderId="9" xfId="0" applyFont="1" applyBorder="1"/>
    <xf numFmtId="0" fontId="7" fillId="3" borderId="1" xfId="0" applyFont="1" applyFill="1" applyBorder="1" applyAlignment="1">
      <alignment horizontal="left" indent="1"/>
    </xf>
    <xf numFmtId="21" fontId="7" fillId="3" borderId="1" xfId="0" applyNumberFormat="1" applyFont="1" applyFill="1" applyBorder="1" applyAlignment="1">
      <alignment horizontal="left" indent="1"/>
    </xf>
    <xf numFmtId="0" fontId="7" fillId="3" borderId="5" xfId="0" applyFont="1" applyFill="1" applyBorder="1" applyAlignment="1">
      <alignment horizontal="left" indent="1"/>
    </xf>
    <xf numFmtId="0" fontId="7" fillId="3" borderId="7" xfId="0" applyFont="1" applyFill="1" applyBorder="1" applyAlignment="1">
      <alignment horizontal="left" indent="1"/>
    </xf>
    <xf numFmtId="0" fontId="7" fillId="3" borderId="8" xfId="0" applyFont="1" applyFill="1" applyBorder="1" applyAlignment="1">
      <alignment horizontal="left" indent="1"/>
    </xf>
    <xf numFmtId="21" fontId="7" fillId="3" borderId="8" xfId="0" applyNumberFormat="1" applyFont="1" applyFill="1" applyBorder="1" applyAlignment="1">
      <alignment horizontal="left" indent="1"/>
    </xf>
    <xf numFmtId="0" fontId="9" fillId="0" borderId="0" xfId="0" applyFont="1"/>
    <xf numFmtId="0" fontId="0" fillId="0" borderId="8" xfId="0" applyFont="1" applyBorder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2" fontId="5" fillId="0" borderId="8" xfId="0" applyNumberFormat="1" applyFont="1" applyBorder="1" applyAlignment="1">
      <alignment horizontal="center" wrapText="1"/>
    </xf>
    <xf numFmtId="2" fontId="3" fillId="0" borderId="8" xfId="0" applyNumberFormat="1" applyFont="1" applyBorder="1"/>
    <xf numFmtId="0" fontId="5" fillId="0" borderId="0" xfId="0" applyFont="1" applyBorder="1" applyAlignment="1">
      <alignment horizontal="left" wrapText="1"/>
    </xf>
    <xf numFmtId="21" fontId="5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0" fontId="3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left" wrapText="1"/>
    </xf>
    <xf numFmtId="21" fontId="1" fillId="0" borderId="12" xfId="0" applyNumberFormat="1" applyFont="1" applyBorder="1" applyAlignment="1">
      <alignment horizontal="center" wrapText="1"/>
    </xf>
    <xf numFmtId="2" fontId="0" fillId="0" borderId="13" xfId="0" applyNumberForma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21" fontId="1" fillId="0" borderId="3" xfId="0" applyNumberFormat="1" applyFont="1" applyBorder="1" applyAlignment="1">
      <alignment horizontal="center" wrapText="1"/>
    </xf>
    <xf numFmtId="2" fontId="0" fillId="0" borderId="4" xfId="0" applyNumberForma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center" vertical="center"/>
    </xf>
    <xf numFmtId="21" fontId="7" fillId="3" borderId="12" xfId="0" applyNumberFormat="1" applyFont="1" applyFill="1" applyBorder="1" applyAlignment="1">
      <alignment horizontal="left" indent="1"/>
    </xf>
    <xf numFmtId="2" fontId="0" fillId="0" borderId="13" xfId="0" applyNumberFormat="1" applyFont="1" applyBorder="1"/>
    <xf numFmtId="0" fontId="7" fillId="3" borderId="2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center" vertical="center"/>
    </xf>
    <xf numFmtId="21" fontId="7" fillId="3" borderId="3" xfId="0" applyNumberFormat="1" applyFont="1" applyFill="1" applyBorder="1" applyAlignment="1">
      <alignment horizontal="left" indent="1"/>
    </xf>
    <xf numFmtId="2" fontId="0" fillId="0" borderId="4" xfId="0" applyNumberFormat="1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2" fontId="5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6"/>
  <sheetViews>
    <sheetView topLeftCell="A163" workbookViewId="0">
      <selection activeCell="G29" sqref="G29"/>
    </sheetView>
  </sheetViews>
  <sheetFormatPr defaultRowHeight="14.4" x14ac:dyDescent="0.3"/>
  <cols>
    <col min="1" max="1" width="2.88671875" customWidth="1"/>
    <col min="2" max="2" width="6.6640625" customWidth="1"/>
    <col min="3" max="3" width="7.109375" customWidth="1"/>
    <col min="4" max="4" width="20.44140625" customWidth="1"/>
    <col min="5" max="5" width="22.88671875" customWidth="1"/>
    <col min="6" max="6" width="8.109375" customWidth="1"/>
    <col min="7" max="7" width="7.5546875" customWidth="1"/>
    <col min="8" max="8" width="10.21875" customWidth="1"/>
    <col min="9" max="9" width="7.6640625" customWidth="1"/>
    <col min="10" max="10" width="7.109375" customWidth="1"/>
  </cols>
  <sheetData>
    <row r="1" spans="2:10" x14ac:dyDescent="0.3">
      <c r="B1" s="1"/>
      <c r="D1" s="83"/>
      <c r="E1" s="84" t="s">
        <v>153</v>
      </c>
      <c r="F1" s="83"/>
      <c r="G1" s="83"/>
    </row>
    <row r="2" spans="2:10" x14ac:dyDescent="0.3">
      <c r="B2" s="2"/>
      <c r="D2" s="83"/>
      <c r="E2" s="85">
        <v>44411</v>
      </c>
      <c r="F2" s="83"/>
      <c r="G2" s="83"/>
    </row>
    <row r="3" spans="2:10" x14ac:dyDescent="0.3">
      <c r="B3" s="2"/>
      <c r="D3" s="83"/>
      <c r="E3" s="85" t="s">
        <v>154</v>
      </c>
      <c r="F3" s="83"/>
      <c r="G3" s="83"/>
    </row>
    <row r="4" spans="2:10" x14ac:dyDescent="0.3">
      <c r="B4" s="1"/>
      <c r="D4" s="83"/>
      <c r="E4" s="84" t="s">
        <v>0</v>
      </c>
      <c r="F4" s="83"/>
      <c r="G4" s="83"/>
    </row>
    <row r="5" spans="2:10" x14ac:dyDescent="0.3">
      <c r="B5" s="1"/>
      <c r="D5" s="83"/>
      <c r="E5" s="84" t="s">
        <v>173</v>
      </c>
      <c r="F5" s="83"/>
      <c r="G5" s="83"/>
    </row>
    <row r="6" spans="2:10" x14ac:dyDescent="0.3">
      <c r="B6" s="3" t="s">
        <v>1</v>
      </c>
    </row>
    <row r="7" spans="2:10" ht="15" thickBot="1" x14ac:dyDescent="0.35"/>
    <row r="8" spans="2:10" x14ac:dyDescent="0.3">
      <c r="B8" s="10" t="s">
        <v>2</v>
      </c>
      <c r="C8" s="11" t="s">
        <v>3</v>
      </c>
      <c r="D8" s="11" t="s">
        <v>4</v>
      </c>
      <c r="E8" s="11" t="s">
        <v>121</v>
      </c>
      <c r="F8" s="11" t="s">
        <v>5</v>
      </c>
      <c r="G8" s="11" t="s">
        <v>6</v>
      </c>
      <c r="H8" s="11" t="s">
        <v>7</v>
      </c>
      <c r="I8" s="11" t="s">
        <v>8</v>
      </c>
      <c r="J8" s="12" t="s">
        <v>124</v>
      </c>
    </row>
    <row r="9" spans="2:10" x14ac:dyDescent="0.3">
      <c r="B9" s="13">
        <v>1</v>
      </c>
      <c r="C9" s="4">
        <v>52</v>
      </c>
      <c r="D9" s="5" t="s">
        <v>9</v>
      </c>
      <c r="E9" s="5" t="s">
        <v>10</v>
      </c>
      <c r="F9" s="4" t="s">
        <v>11</v>
      </c>
      <c r="G9" s="4">
        <v>1994</v>
      </c>
      <c r="H9" s="6">
        <v>3.2581018518518516E-2</v>
      </c>
      <c r="I9" s="4">
        <v>1</v>
      </c>
      <c r="J9" s="19">
        <f>SUM(H$9/H9*100)</f>
        <v>100</v>
      </c>
    </row>
    <row r="10" spans="2:10" x14ac:dyDescent="0.3">
      <c r="B10" s="13">
        <v>2</v>
      </c>
      <c r="C10" s="4">
        <v>29</v>
      </c>
      <c r="D10" s="5" t="s">
        <v>12</v>
      </c>
      <c r="E10" s="5" t="s">
        <v>13</v>
      </c>
      <c r="F10" s="4" t="s">
        <v>11</v>
      </c>
      <c r="G10" s="4">
        <v>1986</v>
      </c>
      <c r="H10" s="6">
        <v>3.5046296296296298E-2</v>
      </c>
      <c r="I10" s="4">
        <v>2</v>
      </c>
      <c r="J10" s="19">
        <f t="shared" ref="J10:J19" si="0">SUM(H$9/H10*100)</f>
        <v>92.965653896961669</v>
      </c>
    </row>
    <row r="11" spans="2:10" x14ac:dyDescent="0.3">
      <c r="B11" s="13">
        <v>3</v>
      </c>
      <c r="C11" s="4">
        <v>12</v>
      </c>
      <c r="D11" s="5" t="s">
        <v>18</v>
      </c>
      <c r="E11" s="5" t="s">
        <v>143</v>
      </c>
      <c r="F11" s="4" t="s">
        <v>11</v>
      </c>
      <c r="G11" s="4">
        <v>1997</v>
      </c>
      <c r="H11" s="6">
        <v>3.5277777777777776E-2</v>
      </c>
      <c r="I11" s="4">
        <v>3</v>
      </c>
      <c r="J11" s="19">
        <f t="shared" si="0"/>
        <v>92.355643044619413</v>
      </c>
    </row>
    <row r="12" spans="2:10" x14ac:dyDescent="0.3">
      <c r="B12" s="13">
        <v>4</v>
      </c>
      <c r="C12" s="4">
        <v>37</v>
      </c>
      <c r="D12" s="5" t="s">
        <v>17</v>
      </c>
      <c r="E12" s="5" t="s">
        <v>143</v>
      </c>
      <c r="F12" s="4" t="s">
        <v>16</v>
      </c>
      <c r="G12" s="4">
        <v>1999</v>
      </c>
      <c r="H12" s="6">
        <v>3.532407407407407E-2</v>
      </c>
      <c r="I12" s="4">
        <v>4</v>
      </c>
      <c r="J12" s="19">
        <f t="shared" si="0"/>
        <v>92.234600262123195</v>
      </c>
    </row>
    <row r="13" spans="2:10" x14ac:dyDescent="0.3">
      <c r="B13" s="13">
        <v>5</v>
      </c>
      <c r="C13" s="4">
        <v>5</v>
      </c>
      <c r="D13" s="5" t="s">
        <v>128</v>
      </c>
      <c r="E13" s="5" t="s">
        <v>13</v>
      </c>
      <c r="F13" s="4" t="s">
        <v>16</v>
      </c>
      <c r="G13" s="4">
        <v>1992</v>
      </c>
      <c r="H13" s="6">
        <v>3.6967592592592594E-2</v>
      </c>
      <c r="I13" s="4">
        <v>5</v>
      </c>
      <c r="J13" s="19">
        <f t="shared" si="0"/>
        <v>88.134001252348142</v>
      </c>
    </row>
    <row r="14" spans="2:10" x14ac:dyDescent="0.3">
      <c r="B14" s="13">
        <v>6</v>
      </c>
      <c r="C14" s="4">
        <v>20</v>
      </c>
      <c r="D14" s="5" t="s">
        <v>22</v>
      </c>
      <c r="E14" s="5" t="s">
        <v>10</v>
      </c>
      <c r="F14" s="4" t="s">
        <v>15</v>
      </c>
      <c r="G14" s="4">
        <v>1999</v>
      </c>
      <c r="H14" s="6">
        <v>4.1192129629629634E-2</v>
      </c>
      <c r="I14" s="4">
        <v>6</v>
      </c>
      <c r="J14" s="19">
        <f t="shared" si="0"/>
        <v>79.095251475133452</v>
      </c>
    </row>
    <row r="15" spans="2:10" x14ac:dyDescent="0.3">
      <c r="B15" s="13">
        <v>7</v>
      </c>
      <c r="C15" s="4">
        <v>44</v>
      </c>
      <c r="D15" s="5" t="s">
        <v>14</v>
      </c>
      <c r="E15" s="5" t="s">
        <v>10</v>
      </c>
      <c r="F15" s="4" t="s">
        <v>15</v>
      </c>
      <c r="G15" s="4">
        <v>1993</v>
      </c>
      <c r="H15" s="6">
        <v>4.3958333333333328E-2</v>
      </c>
      <c r="I15" s="4">
        <v>7</v>
      </c>
      <c r="J15" s="19">
        <f t="shared" si="0"/>
        <v>74.117956819378634</v>
      </c>
    </row>
    <row r="16" spans="2:10" x14ac:dyDescent="0.3">
      <c r="B16" s="13">
        <v>8</v>
      </c>
      <c r="C16" s="4">
        <v>432</v>
      </c>
      <c r="D16" s="5" t="s">
        <v>19</v>
      </c>
      <c r="E16" s="5" t="s">
        <v>10</v>
      </c>
      <c r="F16" s="4" t="s">
        <v>16</v>
      </c>
      <c r="G16" s="4">
        <v>1996</v>
      </c>
      <c r="H16" s="6">
        <v>4.6898148148148154E-2</v>
      </c>
      <c r="I16" s="4">
        <v>8</v>
      </c>
      <c r="J16" s="19">
        <f t="shared" si="0"/>
        <v>69.47186574531095</v>
      </c>
    </row>
    <row r="17" spans="2:10" x14ac:dyDescent="0.3">
      <c r="B17" s="13">
        <v>9</v>
      </c>
      <c r="C17" s="4">
        <v>543</v>
      </c>
      <c r="D17" s="5" t="s">
        <v>155</v>
      </c>
      <c r="E17" s="5" t="s">
        <v>10</v>
      </c>
      <c r="F17" s="4" t="s">
        <v>15</v>
      </c>
      <c r="G17" s="4">
        <v>2000</v>
      </c>
      <c r="H17" s="6">
        <v>5.5405092592592596E-2</v>
      </c>
      <c r="I17" s="4">
        <v>9</v>
      </c>
      <c r="J17" s="19">
        <f t="shared" si="0"/>
        <v>58.805097138082296</v>
      </c>
    </row>
    <row r="18" spans="2:10" x14ac:dyDescent="0.3">
      <c r="B18" s="13">
        <v>10</v>
      </c>
      <c r="C18" s="4">
        <v>456</v>
      </c>
      <c r="D18" s="5" t="s">
        <v>20</v>
      </c>
      <c r="E18" s="5" t="s">
        <v>10</v>
      </c>
      <c r="F18" s="4" t="s">
        <v>21</v>
      </c>
      <c r="G18" s="4">
        <v>1997</v>
      </c>
      <c r="H18" s="6">
        <v>5.6736111111111105E-2</v>
      </c>
      <c r="I18" s="4">
        <v>10</v>
      </c>
      <c r="J18" s="19">
        <f t="shared" si="0"/>
        <v>57.425540595675237</v>
      </c>
    </row>
    <row r="19" spans="2:10" ht="15" thickBot="1" x14ac:dyDescent="0.35">
      <c r="B19" s="15">
        <v>11</v>
      </c>
      <c r="C19" s="16">
        <v>60</v>
      </c>
      <c r="D19" s="17" t="s">
        <v>129</v>
      </c>
      <c r="E19" s="17" t="s">
        <v>13</v>
      </c>
      <c r="F19" s="16" t="s">
        <v>21</v>
      </c>
      <c r="G19" s="16">
        <v>1996</v>
      </c>
      <c r="H19" s="20">
        <v>5.7453703703703701E-2</v>
      </c>
      <c r="I19" s="16">
        <v>11</v>
      </c>
      <c r="J19" s="21">
        <f t="shared" si="0"/>
        <v>56.708299758259464</v>
      </c>
    </row>
    <row r="20" spans="2:10" x14ac:dyDescent="0.3">
      <c r="B20" s="7"/>
      <c r="C20" s="7"/>
      <c r="D20" s="8"/>
      <c r="E20" s="8"/>
      <c r="F20" s="7"/>
      <c r="G20" s="7"/>
      <c r="H20" s="25"/>
      <c r="I20" s="7"/>
      <c r="J20" s="26"/>
    </row>
    <row r="21" spans="2:10" x14ac:dyDescent="0.3">
      <c r="B21" s="3" t="s">
        <v>26</v>
      </c>
    </row>
    <row r="22" spans="2:10" ht="15" thickBot="1" x14ac:dyDescent="0.35"/>
    <row r="23" spans="2:10" x14ac:dyDescent="0.3">
      <c r="B23" s="10" t="s">
        <v>2</v>
      </c>
      <c r="C23" s="11" t="s">
        <v>3</v>
      </c>
      <c r="D23" s="11" t="s">
        <v>4</v>
      </c>
      <c r="E23" s="11" t="s">
        <v>121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124</v>
      </c>
    </row>
    <row r="24" spans="2:10" x14ac:dyDescent="0.3">
      <c r="B24" s="13">
        <v>1</v>
      </c>
      <c r="C24" s="4">
        <v>18</v>
      </c>
      <c r="D24" s="5" t="s">
        <v>139</v>
      </c>
      <c r="E24" s="5" t="s">
        <v>10</v>
      </c>
      <c r="F24" s="4" t="s">
        <v>16</v>
      </c>
      <c r="G24" s="4">
        <v>1998</v>
      </c>
      <c r="H24" s="6">
        <v>3.3900462962962966E-2</v>
      </c>
      <c r="I24" s="4">
        <v>1</v>
      </c>
      <c r="J24" s="19">
        <f>SUM(H$24/H24*100)</f>
        <v>100</v>
      </c>
    </row>
    <row r="25" spans="2:10" x14ac:dyDescent="0.3">
      <c r="B25" s="13">
        <v>2</v>
      </c>
      <c r="C25" s="4">
        <v>10</v>
      </c>
      <c r="D25" s="5" t="s">
        <v>130</v>
      </c>
      <c r="E25" s="5" t="s">
        <v>13</v>
      </c>
      <c r="F25" s="4" t="s">
        <v>11</v>
      </c>
      <c r="G25" s="4">
        <v>1995</v>
      </c>
      <c r="H25" s="6">
        <v>3.3958333333333333E-2</v>
      </c>
      <c r="I25" s="4">
        <v>2</v>
      </c>
      <c r="J25" s="19">
        <f t="shared" ref="J25:J32" si="1">SUM(H$24/H25*100)</f>
        <v>99.829584185412415</v>
      </c>
    </row>
    <row r="26" spans="2:10" x14ac:dyDescent="0.3">
      <c r="B26" s="13">
        <v>3</v>
      </c>
      <c r="C26" s="4">
        <v>26</v>
      </c>
      <c r="D26" s="5" t="s">
        <v>131</v>
      </c>
      <c r="E26" s="5" t="s">
        <v>13</v>
      </c>
      <c r="F26" s="4" t="s">
        <v>11</v>
      </c>
      <c r="G26" s="4">
        <v>1974</v>
      </c>
      <c r="H26" s="6">
        <v>3.7905092592592594E-2</v>
      </c>
      <c r="I26" s="4">
        <v>3</v>
      </c>
      <c r="J26" s="19">
        <f t="shared" si="1"/>
        <v>89.435114503816791</v>
      </c>
    </row>
    <row r="27" spans="2:10" x14ac:dyDescent="0.3">
      <c r="B27" s="13">
        <v>4</v>
      </c>
      <c r="C27" s="4">
        <v>42</v>
      </c>
      <c r="D27" s="5" t="s">
        <v>145</v>
      </c>
      <c r="E27" s="5" t="s">
        <v>146</v>
      </c>
      <c r="F27" s="4" t="s">
        <v>11</v>
      </c>
      <c r="G27" s="4">
        <v>1987</v>
      </c>
      <c r="H27" s="6">
        <v>4.1134259259259259E-2</v>
      </c>
      <c r="I27" s="4">
        <v>4</v>
      </c>
      <c r="J27" s="19">
        <f t="shared" si="1"/>
        <v>82.414181204276886</v>
      </c>
    </row>
    <row r="28" spans="2:10" x14ac:dyDescent="0.3">
      <c r="B28" s="13">
        <v>5</v>
      </c>
      <c r="C28" s="4">
        <v>45</v>
      </c>
      <c r="D28" s="5" t="s">
        <v>177</v>
      </c>
      <c r="E28" s="5" t="s">
        <v>10</v>
      </c>
      <c r="F28" s="4" t="s">
        <v>21</v>
      </c>
      <c r="G28" s="4">
        <v>1991</v>
      </c>
      <c r="H28" s="6">
        <v>4.0972222222222222E-2</v>
      </c>
      <c r="I28" s="4">
        <v>5</v>
      </c>
      <c r="J28" s="19">
        <f t="shared" si="1"/>
        <v>82.740112994350284</v>
      </c>
    </row>
    <row r="29" spans="2:10" x14ac:dyDescent="0.3">
      <c r="B29" s="13">
        <v>6</v>
      </c>
      <c r="C29" s="4">
        <v>33</v>
      </c>
      <c r="D29" s="5" t="s">
        <v>27</v>
      </c>
      <c r="E29" s="5" t="s">
        <v>144</v>
      </c>
      <c r="F29" s="4" t="s">
        <v>21</v>
      </c>
      <c r="G29" s="4">
        <v>2001</v>
      </c>
      <c r="H29" s="6">
        <v>4.8009259259259258E-2</v>
      </c>
      <c r="I29" s="4">
        <v>6</v>
      </c>
      <c r="J29" s="19">
        <f t="shared" si="1"/>
        <v>70.612343297974931</v>
      </c>
    </row>
    <row r="30" spans="2:10" x14ac:dyDescent="0.3">
      <c r="B30" s="13">
        <v>7</v>
      </c>
      <c r="C30" s="4">
        <v>2</v>
      </c>
      <c r="D30" s="5" t="s">
        <v>28</v>
      </c>
      <c r="E30" s="5" t="s">
        <v>144</v>
      </c>
      <c r="F30" s="4" t="s">
        <v>16</v>
      </c>
      <c r="G30" s="4">
        <v>1998</v>
      </c>
      <c r="H30" s="6">
        <v>4.9386574074074076E-2</v>
      </c>
      <c r="I30" s="4">
        <v>7</v>
      </c>
      <c r="J30" s="19">
        <f t="shared" si="1"/>
        <v>68.643074759784398</v>
      </c>
    </row>
    <row r="31" spans="2:10" x14ac:dyDescent="0.3">
      <c r="B31" s="13">
        <v>8</v>
      </c>
      <c r="C31" s="4">
        <v>49</v>
      </c>
      <c r="D31" s="5" t="s">
        <v>156</v>
      </c>
      <c r="E31" s="5" t="s">
        <v>157</v>
      </c>
      <c r="F31" s="4" t="s">
        <v>21</v>
      </c>
      <c r="G31" s="4">
        <v>1980</v>
      </c>
      <c r="H31" s="6">
        <v>7.5567129629629637E-2</v>
      </c>
      <c r="I31" s="4">
        <v>8</v>
      </c>
      <c r="J31" s="19">
        <f t="shared" si="1"/>
        <v>44.861387655077344</v>
      </c>
    </row>
    <row r="32" spans="2:10" x14ac:dyDescent="0.3">
      <c r="B32" s="86">
        <v>9</v>
      </c>
      <c r="C32" s="87">
        <v>48</v>
      </c>
      <c r="D32" s="88" t="s">
        <v>184</v>
      </c>
      <c r="E32" s="88" t="s">
        <v>10</v>
      </c>
      <c r="F32" s="87" t="s">
        <v>23</v>
      </c>
      <c r="G32" s="87">
        <v>2000</v>
      </c>
      <c r="H32" s="89">
        <v>7.5671296296296306E-2</v>
      </c>
      <c r="I32" s="87">
        <v>9</v>
      </c>
      <c r="J32" s="90">
        <f t="shared" si="1"/>
        <v>44.799632915264603</v>
      </c>
    </row>
    <row r="33" spans="2:10" ht="15" thickBot="1" x14ac:dyDescent="0.35">
      <c r="B33" s="15">
        <v>10</v>
      </c>
      <c r="C33" s="16">
        <v>58</v>
      </c>
      <c r="D33" s="17" t="s">
        <v>158</v>
      </c>
      <c r="E33" s="17" t="s">
        <v>146</v>
      </c>
      <c r="F33" s="16" t="s">
        <v>15</v>
      </c>
      <c r="G33" s="16">
        <v>1996</v>
      </c>
      <c r="H33" s="20" t="s">
        <v>24</v>
      </c>
      <c r="I33" s="16"/>
      <c r="J33" s="18"/>
    </row>
    <row r="34" spans="2:10" x14ac:dyDescent="0.3">
      <c r="B34" s="7"/>
      <c r="C34" s="7"/>
      <c r="D34" s="8"/>
      <c r="E34" s="8"/>
      <c r="F34" s="7"/>
      <c r="G34" s="7"/>
      <c r="H34" s="7"/>
      <c r="I34" s="7"/>
      <c r="J34" s="9"/>
    </row>
    <row r="35" spans="2:10" x14ac:dyDescent="0.3">
      <c r="B35" s="3" t="s">
        <v>179</v>
      </c>
    </row>
    <row r="36" spans="2:10" ht="15" thickBot="1" x14ac:dyDescent="0.35"/>
    <row r="37" spans="2:10" ht="15" thickBot="1" x14ac:dyDescent="0.35">
      <c r="B37" s="91" t="s">
        <v>2</v>
      </c>
      <c r="C37" s="92" t="s">
        <v>3</v>
      </c>
      <c r="D37" s="92" t="s">
        <v>4</v>
      </c>
      <c r="E37" s="92" t="s">
        <v>121</v>
      </c>
      <c r="F37" s="92" t="s">
        <v>5</v>
      </c>
      <c r="G37" s="92" t="s">
        <v>6</v>
      </c>
      <c r="H37" s="92" t="s">
        <v>7</v>
      </c>
      <c r="I37" s="92" t="s">
        <v>8</v>
      </c>
      <c r="J37" s="93" t="s">
        <v>124</v>
      </c>
    </row>
    <row r="38" spans="2:10" x14ac:dyDescent="0.3">
      <c r="B38" s="94">
        <v>1</v>
      </c>
      <c r="C38" s="95">
        <v>90</v>
      </c>
      <c r="D38" s="96" t="s">
        <v>32</v>
      </c>
      <c r="E38" s="96" t="s">
        <v>10</v>
      </c>
      <c r="F38" s="95"/>
      <c r="G38" s="95">
        <v>2010</v>
      </c>
      <c r="H38" s="97">
        <v>1.3912037037037037E-2</v>
      </c>
      <c r="I38" s="95">
        <v>1</v>
      </c>
      <c r="J38" s="98">
        <f>SUM(H$38/H38*100)</f>
        <v>100</v>
      </c>
    </row>
    <row r="39" spans="2:10" x14ac:dyDescent="0.3">
      <c r="B39" s="13">
        <v>2</v>
      </c>
      <c r="C39" s="4">
        <v>102</v>
      </c>
      <c r="D39" s="5" t="s">
        <v>29</v>
      </c>
      <c r="E39" s="5" t="s">
        <v>10</v>
      </c>
      <c r="F39" s="4"/>
      <c r="G39" s="4">
        <v>2012</v>
      </c>
      <c r="H39" s="6">
        <v>4.1041666666666664E-2</v>
      </c>
      <c r="I39" s="4">
        <v>2</v>
      </c>
      <c r="J39" s="19">
        <f t="shared" ref="J39:J40" si="2">SUM(H$38/H39*100)</f>
        <v>33.89734912577552</v>
      </c>
    </row>
    <row r="40" spans="2:10" x14ac:dyDescent="0.3">
      <c r="B40" s="86">
        <v>3</v>
      </c>
      <c r="C40" s="87">
        <v>96</v>
      </c>
      <c r="D40" s="88" t="s">
        <v>30</v>
      </c>
      <c r="E40" s="88" t="s">
        <v>144</v>
      </c>
      <c r="F40" s="87"/>
      <c r="G40" s="87">
        <v>2012</v>
      </c>
      <c r="H40" s="89">
        <v>5.8321759259259261E-2</v>
      </c>
      <c r="I40" s="87">
        <v>3</v>
      </c>
      <c r="J40" s="90">
        <f t="shared" si="2"/>
        <v>23.853939273665407</v>
      </c>
    </row>
    <row r="41" spans="2:10" ht="15" thickBot="1" x14ac:dyDescent="0.35">
      <c r="B41" s="15">
        <v>4</v>
      </c>
      <c r="C41" s="16">
        <v>111</v>
      </c>
      <c r="D41" s="17" t="s">
        <v>185</v>
      </c>
      <c r="E41" s="17" t="s">
        <v>10</v>
      </c>
      <c r="F41" s="16"/>
      <c r="G41" s="16">
        <v>2012</v>
      </c>
      <c r="H41" s="20">
        <v>5.8391203703703702E-2</v>
      </c>
      <c r="I41" s="16">
        <v>4</v>
      </c>
      <c r="J41" s="21">
        <v>23.65</v>
      </c>
    </row>
    <row r="42" spans="2:10" x14ac:dyDescent="0.3">
      <c r="B42" s="7"/>
      <c r="C42" s="7"/>
      <c r="D42" s="8"/>
      <c r="E42" s="8"/>
      <c r="F42" s="7"/>
      <c r="G42" s="7"/>
      <c r="H42" s="25"/>
      <c r="I42" s="7"/>
      <c r="J42" s="26"/>
    </row>
    <row r="43" spans="2:10" x14ac:dyDescent="0.3">
      <c r="B43" s="3" t="s">
        <v>180</v>
      </c>
    </row>
    <row r="44" spans="2:10" ht="15" thickBot="1" x14ac:dyDescent="0.35"/>
    <row r="45" spans="2:10" x14ac:dyDescent="0.3">
      <c r="B45" s="10" t="s">
        <v>2</v>
      </c>
      <c r="C45" s="11" t="s">
        <v>3</v>
      </c>
      <c r="D45" s="11" t="s">
        <v>4</v>
      </c>
      <c r="E45" s="11" t="s">
        <v>121</v>
      </c>
      <c r="F45" s="11" t="s">
        <v>5</v>
      </c>
      <c r="G45" s="11" t="s">
        <v>6</v>
      </c>
      <c r="H45" s="11" t="s">
        <v>7</v>
      </c>
      <c r="I45" s="11" t="s">
        <v>8</v>
      </c>
      <c r="J45" s="12" t="s">
        <v>124</v>
      </c>
    </row>
    <row r="46" spans="2:10" x14ac:dyDescent="0.3">
      <c r="B46" s="13">
        <v>1</v>
      </c>
      <c r="C46" s="4">
        <v>13</v>
      </c>
      <c r="D46" s="5" t="s">
        <v>170</v>
      </c>
      <c r="E46" s="5" t="s">
        <v>13</v>
      </c>
      <c r="F46" s="4"/>
      <c r="G46" s="4">
        <v>2008</v>
      </c>
      <c r="H46" s="6">
        <v>2.2094907407407407E-2</v>
      </c>
      <c r="I46" s="4">
        <v>1</v>
      </c>
      <c r="J46" s="19">
        <f>SUM(H$46/H46*100)</f>
        <v>100</v>
      </c>
    </row>
    <row r="47" spans="2:10" x14ac:dyDescent="0.3">
      <c r="B47" s="13">
        <v>2</v>
      </c>
      <c r="C47" s="4">
        <v>21</v>
      </c>
      <c r="D47" s="5" t="s">
        <v>140</v>
      </c>
      <c r="E47" s="5" t="s">
        <v>13</v>
      </c>
      <c r="F47" s="4"/>
      <c r="G47" s="4">
        <v>2008</v>
      </c>
      <c r="H47" s="6">
        <v>2.2627314814814819E-2</v>
      </c>
      <c r="I47" s="4">
        <v>2</v>
      </c>
      <c r="J47" s="19">
        <f t="shared" ref="J47:J50" si="3">SUM(H$46/H47*100)</f>
        <v>97.647058823529392</v>
      </c>
    </row>
    <row r="48" spans="2:10" x14ac:dyDescent="0.3">
      <c r="B48" s="13">
        <v>3</v>
      </c>
      <c r="C48" s="4">
        <v>6</v>
      </c>
      <c r="D48" s="5" t="s">
        <v>33</v>
      </c>
      <c r="E48" s="5" t="s">
        <v>144</v>
      </c>
      <c r="F48" s="4" t="s">
        <v>25</v>
      </c>
      <c r="G48" s="4">
        <v>2008</v>
      </c>
      <c r="H48" s="6">
        <v>3.3796296296296297E-2</v>
      </c>
      <c r="I48" s="4">
        <v>3</v>
      </c>
      <c r="J48" s="19">
        <f t="shared" si="3"/>
        <v>65.376712328767113</v>
      </c>
    </row>
    <row r="49" spans="2:10" ht="18.600000000000001" customHeight="1" x14ac:dyDescent="0.3">
      <c r="B49" s="13">
        <v>4</v>
      </c>
      <c r="C49" s="4">
        <v>38</v>
      </c>
      <c r="D49" s="5" t="s">
        <v>147</v>
      </c>
      <c r="E49" s="5" t="s">
        <v>13</v>
      </c>
      <c r="F49" s="4"/>
      <c r="G49" s="4">
        <v>2007</v>
      </c>
      <c r="H49" s="6">
        <v>4.6365740740740742E-2</v>
      </c>
      <c r="I49" s="4">
        <v>4</v>
      </c>
      <c r="J49" s="19">
        <f t="shared" si="3"/>
        <v>47.653519720419368</v>
      </c>
    </row>
    <row r="50" spans="2:10" ht="15" thickBot="1" x14ac:dyDescent="0.35">
      <c r="B50" s="15">
        <v>5</v>
      </c>
      <c r="C50" s="16">
        <v>30</v>
      </c>
      <c r="D50" s="17" t="s">
        <v>34</v>
      </c>
      <c r="E50" s="17" t="s">
        <v>144</v>
      </c>
      <c r="F50" s="16" t="s">
        <v>31</v>
      </c>
      <c r="G50" s="16">
        <v>2009</v>
      </c>
      <c r="H50" s="20">
        <v>4.8483796296296296E-2</v>
      </c>
      <c r="I50" s="16">
        <v>5</v>
      </c>
      <c r="J50" s="21">
        <f t="shared" si="3"/>
        <v>45.571735497732156</v>
      </c>
    </row>
    <row r="51" spans="2:10" x14ac:dyDescent="0.3">
      <c r="B51" s="7"/>
      <c r="C51" s="7"/>
      <c r="D51" s="8"/>
      <c r="E51" s="8"/>
      <c r="F51" s="7"/>
      <c r="G51" s="7"/>
      <c r="H51" s="25"/>
      <c r="I51" s="7"/>
      <c r="J51" s="26"/>
    </row>
    <row r="52" spans="2:10" x14ac:dyDescent="0.3">
      <c r="B52" s="3" t="s">
        <v>181</v>
      </c>
    </row>
    <row r="53" spans="2:10" ht="15" thickBot="1" x14ac:dyDescent="0.35"/>
    <row r="54" spans="2:10" x14ac:dyDescent="0.3">
      <c r="B54" s="10" t="s">
        <v>2</v>
      </c>
      <c r="C54" s="11" t="s">
        <v>3</v>
      </c>
      <c r="D54" s="11" t="s">
        <v>4</v>
      </c>
      <c r="E54" s="11" t="s">
        <v>121</v>
      </c>
      <c r="F54" s="11" t="s">
        <v>5</v>
      </c>
      <c r="G54" s="11" t="s">
        <v>6</v>
      </c>
      <c r="H54" s="11" t="s">
        <v>7</v>
      </c>
      <c r="I54" s="11" t="s">
        <v>8</v>
      </c>
      <c r="J54" s="12" t="s">
        <v>124</v>
      </c>
    </row>
    <row r="55" spans="2:10" x14ac:dyDescent="0.3">
      <c r="B55" s="13">
        <v>1</v>
      </c>
      <c r="C55" s="4">
        <v>87</v>
      </c>
      <c r="D55" s="5" t="s">
        <v>36</v>
      </c>
      <c r="E55" s="5" t="s">
        <v>144</v>
      </c>
      <c r="F55" s="4" t="s">
        <v>23</v>
      </c>
      <c r="G55" s="4">
        <v>2005</v>
      </c>
      <c r="H55" s="6">
        <v>1.5578703703703704E-2</v>
      </c>
      <c r="I55" s="4">
        <v>1</v>
      </c>
      <c r="J55" s="19">
        <f>SUM(H$55/H55*100)</f>
        <v>100</v>
      </c>
    </row>
    <row r="56" spans="2:10" x14ac:dyDescent="0.3">
      <c r="B56" s="13">
        <v>2</v>
      </c>
      <c r="C56" s="4">
        <v>81</v>
      </c>
      <c r="D56" s="5" t="s">
        <v>35</v>
      </c>
      <c r="E56" s="5" t="s">
        <v>144</v>
      </c>
      <c r="F56" s="4" t="s">
        <v>25</v>
      </c>
      <c r="G56" s="4">
        <v>2005</v>
      </c>
      <c r="H56" s="6">
        <v>1.7534722222222222E-2</v>
      </c>
      <c r="I56" s="4">
        <v>2</v>
      </c>
      <c r="J56" s="19">
        <f t="shared" ref="J56:J60" si="4">SUM(H$55/H56*100)</f>
        <v>88.844884488448855</v>
      </c>
    </row>
    <row r="57" spans="2:10" x14ac:dyDescent="0.3">
      <c r="B57" s="13">
        <v>3</v>
      </c>
      <c r="C57" s="4">
        <v>100</v>
      </c>
      <c r="D57" s="5" t="s">
        <v>38</v>
      </c>
      <c r="E57" s="5" t="s">
        <v>144</v>
      </c>
      <c r="F57" s="4" t="s">
        <v>39</v>
      </c>
      <c r="G57" s="4">
        <v>2006</v>
      </c>
      <c r="H57" s="6">
        <v>3.6030092592592593E-2</v>
      </c>
      <c r="I57" s="4">
        <v>3</v>
      </c>
      <c r="J57" s="19">
        <f t="shared" si="4"/>
        <v>43.238034050754898</v>
      </c>
    </row>
    <row r="58" spans="2:10" x14ac:dyDescent="0.3">
      <c r="B58" s="13">
        <v>4</v>
      </c>
      <c r="C58" s="4">
        <v>22</v>
      </c>
      <c r="D58" s="5" t="s">
        <v>178</v>
      </c>
      <c r="E58" s="5" t="s">
        <v>10</v>
      </c>
      <c r="F58" s="4" t="s">
        <v>23</v>
      </c>
      <c r="G58" s="4">
        <v>2006</v>
      </c>
      <c r="H58" s="6">
        <v>3.6168981481481483E-2</v>
      </c>
      <c r="I58" s="4">
        <v>4</v>
      </c>
      <c r="J58" s="19">
        <v>42.58</v>
      </c>
    </row>
    <row r="59" spans="2:10" x14ac:dyDescent="0.3">
      <c r="B59" s="13">
        <v>5</v>
      </c>
      <c r="C59" s="4">
        <v>94</v>
      </c>
      <c r="D59" s="5" t="s">
        <v>141</v>
      </c>
      <c r="E59" s="5" t="s">
        <v>13</v>
      </c>
      <c r="F59" s="4" t="s">
        <v>21</v>
      </c>
      <c r="G59" s="4">
        <v>2005</v>
      </c>
      <c r="H59" s="6">
        <v>3.7002314814814814E-2</v>
      </c>
      <c r="I59" s="4">
        <v>5</v>
      </c>
      <c r="J59" s="19">
        <f t="shared" si="4"/>
        <v>42.101970597435098</v>
      </c>
    </row>
    <row r="60" spans="2:10" x14ac:dyDescent="0.3">
      <c r="B60" s="13">
        <v>6</v>
      </c>
      <c r="C60" s="4">
        <v>106</v>
      </c>
      <c r="D60" s="5" t="s">
        <v>37</v>
      </c>
      <c r="E60" s="5" t="s">
        <v>144</v>
      </c>
      <c r="F60" s="4" t="s">
        <v>25</v>
      </c>
      <c r="G60" s="4">
        <v>2006</v>
      </c>
      <c r="H60" s="6">
        <v>4.2835648148148144E-2</v>
      </c>
      <c r="I60" s="4">
        <v>6</v>
      </c>
      <c r="J60" s="19">
        <f t="shared" si="4"/>
        <v>36.368549040799785</v>
      </c>
    </row>
    <row r="61" spans="2:10" ht="15" thickBot="1" x14ac:dyDescent="0.35">
      <c r="B61" s="15">
        <v>7</v>
      </c>
      <c r="C61" s="16">
        <v>110</v>
      </c>
      <c r="D61" s="17" t="s">
        <v>171</v>
      </c>
      <c r="E61" s="17" t="s">
        <v>13</v>
      </c>
      <c r="F61" s="16"/>
      <c r="G61" s="16">
        <v>2005</v>
      </c>
      <c r="H61" s="20" t="s">
        <v>24</v>
      </c>
      <c r="I61" s="16"/>
      <c r="J61" s="21"/>
    </row>
    <row r="62" spans="2:10" x14ac:dyDescent="0.3">
      <c r="B62" s="7"/>
      <c r="C62" s="7"/>
      <c r="D62" s="8"/>
      <c r="E62" s="8"/>
      <c r="F62" s="7"/>
      <c r="G62" s="7"/>
      <c r="H62" s="7"/>
      <c r="I62" s="7"/>
      <c r="J62" s="26"/>
    </row>
    <row r="63" spans="2:10" x14ac:dyDescent="0.3">
      <c r="B63" s="3" t="s">
        <v>182</v>
      </c>
    </row>
    <row r="64" spans="2:10" ht="15" thickBot="1" x14ac:dyDescent="0.35"/>
    <row r="65" spans="2:10" x14ac:dyDescent="0.3">
      <c r="B65" s="10" t="s">
        <v>2</v>
      </c>
      <c r="C65" s="11" t="s">
        <v>3</v>
      </c>
      <c r="D65" s="11" t="s">
        <v>4</v>
      </c>
      <c r="E65" s="11" t="s">
        <v>121</v>
      </c>
      <c r="F65" s="11" t="s">
        <v>5</v>
      </c>
      <c r="G65" s="11" t="s">
        <v>6</v>
      </c>
      <c r="H65" s="11" t="s">
        <v>7</v>
      </c>
      <c r="I65" s="11" t="s">
        <v>8</v>
      </c>
      <c r="J65" s="12" t="s">
        <v>124</v>
      </c>
    </row>
    <row r="66" spans="2:10" x14ac:dyDescent="0.3">
      <c r="B66" s="13">
        <v>1</v>
      </c>
      <c r="C66" s="4">
        <v>55</v>
      </c>
      <c r="D66" s="5" t="s">
        <v>40</v>
      </c>
      <c r="E66" s="5" t="s">
        <v>10</v>
      </c>
      <c r="F66" s="4"/>
      <c r="G66" s="4">
        <v>2004</v>
      </c>
      <c r="H66" s="6">
        <v>3.5972222222222218E-2</v>
      </c>
      <c r="I66" s="4">
        <v>1</v>
      </c>
      <c r="J66" s="19">
        <f>SUM(H$66/H66*100)</f>
        <v>100</v>
      </c>
    </row>
    <row r="67" spans="2:10" x14ac:dyDescent="0.3">
      <c r="B67" s="13">
        <v>2</v>
      </c>
      <c r="C67" s="4">
        <v>47</v>
      </c>
      <c r="D67" s="5" t="s">
        <v>42</v>
      </c>
      <c r="E67" s="5" t="s">
        <v>144</v>
      </c>
      <c r="F67" s="4" t="s">
        <v>21</v>
      </c>
      <c r="G67" s="4">
        <v>2004</v>
      </c>
      <c r="H67" s="6">
        <v>4.0856481481481487E-2</v>
      </c>
      <c r="I67" s="4">
        <v>2</v>
      </c>
      <c r="J67" s="19">
        <f t="shared" ref="J67:J73" si="5">SUM(H$66/H67*100)</f>
        <v>88.045325779036816</v>
      </c>
    </row>
    <row r="68" spans="2:10" x14ac:dyDescent="0.3">
      <c r="B68" s="13">
        <v>3</v>
      </c>
      <c r="C68" s="4">
        <v>92</v>
      </c>
      <c r="D68" s="5" t="s">
        <v>45</v>
      </c>
      <c r="E68" s="5" t="s">
        <v>10</v>
      </c>
      <c r="F68" s="4"/>
      <c r="G68" s="4">
        <v>2003</v>
      </c>
      <c r="H68" s="6">
        <v>4.6018518518518514E-2</v>
      </c>
      <c r="I68" s="4">
        <v>3</v>
      </c>
      <c r="J68" s="19">
        <f t="shared" si="5"/>
        <v>78.16901408450704</v>
      </c>
    </row>
    <row r="69" spans="2:10" x14ac:dyDescent="0.3">
      <c r="B69" s="13">
        <v>4</v>
      </c>
      <c r="C69" s="4">
        <v>99</v>
      </c>
      <c r="D69" s="5" t="s">
        <v>46</v>
      </c>
      <c r="E69" s="5" t="s">
        <v>10</v>
      </c>
      <c r="F69" s="4"/>
      <c r="G69" s="4">
        <v>2003</v>
      </c>
      <c r="H69" s="6">
        <v>4.9375000000000002E-2</v>
      </c>
      <c r="I69" s="4">
        <v>4</v>
      </c>
      <c r="J69" s="19">
        <f t="shared" si="5"/>
        <v>72.855133614627277</v>
      </c>
    </row>
    <row r="70" spans="2:10" x14ac:dyDescent="0.3">
      <c r="B70" s="13">
        <v>5</v>
      </c>
      <c r="C70" s="4">
        <v>85</v>
      </c>
      <c r="D70" s="5" t="s">
        <v>44</v>
      </c>
      <c r="E70" s="5" t="s">
        <v>10</v>
      </c>
      <c r="F70" s="4"/>
      <c r="G70" s="4">
        <v>2003</v>
      </c>
      <c r="H70" s="6">
        <v>5.3576388888888889E-2</v>
      </c>
      <c r="I70" s="4">
        <v>5</v>
      </c>
      <c r="J70" s="19">
        <f t="shared" si="5"/>
        <v>67.141931302657156</v>
      </c>
    </row>
    <row r="71" spans="2:10" x14ac:dyDescent="0.3">
      <c r="B71" s="13">
        <v>6</v>
      </c>
      <c r="C71" s="4">
        <v>104</v>
      </c>
      <c r="D71" s="5" t="s">
        <v>49</v>
      </c>
      <c r="E71" s="5" t="s">
        <v>10</v>
      </c>
      <c r="F71" s="4"/>
      <c r="G71" s="4">
        <v>2003</v>
      </c>
      <c r="H71" s="6">
        <v>5.5636574074074074E-2</v>
      </c>
      <c r="I71" s="4">
        <v>6</v>
      </c>
      <c r="J71" s="19">
        <f t="shared" si="5"/>
        <v>64.6557104223008</v>
      </c>
    </row>
    <row r="72" spans="2:10" x14ac:dyDescent="0.3">
      <c r="B72" s="13">
        <v>7</v>
      </c>
      <c r="C72" s="4">
        <v>71</v>
      </c>
      <c r="D72" s="5" t="s">
        <v>48</v>
      </c>
      <c r="E72" s="5" t="s">
        <v>10</v>
      </c>
      <c r="F72" s="4"/>
      <c r="G72" s="4">
        <v>2004</v>
      </c>
      <c r="H72" s="6">
        <v>6.7800925925925917E-2</v>
      </c>
      <c r="I72" s="4">
        <v>7</v>
      </c>
      <c r="J72" s="19">
        <f t="shared" si="5"/>
        <v>53.055650392625473</v>
      </c>
    </row>
    <row r="73" spans="2:10" x14ac:dyDescent="0.3">
      <c r="B73" s="13">
        <v>8</v>
      </c>
      <c r="C73" s="4">
        <v>64</v>
      </c>
      <c r="D73" s="5" t="s">
        <v>47</v>
      </c>
      <c r="E73" s="5" t="s">
        <v>10</v>
      </c>
      <c r="F73" s="4"/>
      <c r="G73" s="4">
        <v>2003</v>
      </c>
      <c r="H73" s="6">
        <v>6.987268518518519E-2</v>
      </c>
      <c r="I73" s="4">
        <v>8</v>
      </c>
      <c r="J73" s="19">
        <f t="shared" si="5"/>
        <v>51.482524432665222</v>
      </c>
    </row>
    <row r="74" spans="2:10" x14ac:dyDescent="0.3">
      <c r="B74" s="13">
        <v>9</v>
      </c>
      <c r="C74" s="4">
        <v>39</v>
      </c>
      <c r="D74" s="5" t="s">
        <v>43</v>
      </c>
      <c r="E74" s="5" t="s">
        <v>10</v>
      </c>
      <c r="F74" s="4"/>
      <c r="G74" s="4">
        <v>2004</v>
      </c>
      <c r="H74" s="6" t="s">
        <v>24</v>
      </c>
      <c r="I74" s="4"/>
      <c r="J74" s="14"/>
    </row>
    <row r="75" spans="2:10" ht="15" thickBot="1" x14ac:dyDescent="0.35">
      <c r="B75" s="15">
        <v>10</v>
      </c>
      <c r="C75" s="16">
        <v>78</v>
      </c>
      <c r="D75" s="17" t="s">
        <v>41</v>
      </c>
      <c r="E75" s="17" t="s">
        <v>10</v>
      </c>
      <c r="F75" s="16"/>
      <c r="G75" s="16">
        <v>2004</v>
      </c>
      <c r="H75" s="20" t="s">
        <v>24</v>
      </c>
      <c r="I75" s="16"/>
      <c r="J75" s="18"/>
    </row>
    <row r="76" spans="2:10" x14ac:dyDescent="0.3">
      <c r="B76" s="7"/>
      <c r="C76" s="7"/>
      <c r="D76" s="8"/>
      <c r="E76" s="8"/>
      <c r="F76" s="7"/>
      <c r="G76" s="7"/>
      <c r="H76" s="7"/>
      <c r="I76" s="7"/>
      <c r="J76" s="9"/>
    </row>
    <row r="77" spans="2:10" x14ac:dyDescent="0.3">
      <c r="B77" s="3" t="s">
        <v>51</v>
      </c>
    </row>
    <row r="78" spans="2:10" ht="15" thickBot="1" x14ac:dyDescent="0.35"/>
    <row r="79" spans="2:10" x14ac:dyDescent="0.3">
      <c r="B79" s="10" t="s">
        <v>2</v>
      </c>
      <c r="C79" s="11" t="s">
        <v>3</v>
      </c>
      <c r="D79" s="11" t="s">
        <v>4</v>
      </c>
      <c r="E79" s="11" t="s">
        <v>121</v>
      </c>
      <c r="F79" s="11" t="s">
        <v>5</v>
      </c>
      <c r="G79" s="11" t="s">
        <v>6</v>
      </c>
      <c r="H79" s="11" t="s">
        <v>7</v>
      </c>
      <c r="I79" s="11" t="s">
        <v>8</v>
      </c>
      <c r="J79" s="12" t="s">
        <v>124</v>
      </c>
    </row>
    <row r="80" spans="2:10" x14ac:dyDescent="0.3">
      <c r="B80" s="13">
        <v>1</v>
      </c>
      <c r="C80" s="4">
        <v>76</v>
      </c>
      <c r="D80" s="5" t="s">
        <v>149</v>
      </c>
      <c r="E80" s="5" t="s">
        <v>10</v>
      </c>
      <c r="F80" s="4"/>
      <c r="G80" s="4">
        <v>2009</v>
      </c>
      <c r="H80" s="6">
        <v>1.7546296296296296E-2</v>
      </c>
      <c r="I80" s="4">
        <v>1</v>
      </c>
      <c r="J80" s="19">
        <f>SUM(H$80/H80*100)</f>
        <v>100</v>
      </c>
    </row>
    <row r="81" spans="2:10" x14ac:dyDescent="0.3">
      <c r="B81" s="13">
        <v>2</v>
      </c>
      <c r="C81" s="4">
        <v>68</v>
      </c>
      <c r="D81" s="5" t="s">
        <v>52</v>
      </c>
      <c r="E81" s="5" t="s">
        <v>144</v>
      </c>
      <c r="F81" s="4" t="s">
        <v>25</v>
      </c>
      <c r="G81" s="4">
        <v>2009</v>
      </c>
      <c r="H81" s="6">
        <v>1.9340277777777779E-2</v>
      </c>
      <c r="I81" s="4">
        <v>2</v>
      </c>
      <c r="J81" s="19">
        <f t="shared" ref="J81:J82" si="6">SUM(H$80/H81*100)</f>
        <v>90.724117295032897</v>
      </c>
    </row>
    <row r="82" spans="2:10" x14ac:dyDescent="0.3">
      <c r="B82" s="13">
        <v>3</v>
      </c>
      <c r="C82" s="4">
        <v>61</v>
      </c>
      <c r="D82" s="5" t="s">
        <v>50</v>
      </c>
      <c r="E82" s="5" t="s">
        <v>10</v>
      </c>
      <c r="F82" s="4"/>
      <c r="G82" s="4">
        <v>2012</v>
      </c>
      <c r="H82" s="6">
        <v>2.4594907407407409E-2</v>
      </c>
      <c r="I82" s="4">
        <v>3</v>
      </c>
      <c r="J82" s="19">
        <f t="shared" si="6"/>
        <v>71.341176470588223</v>
      </c>
    </row>
    <row r="83" spans="2:10" ht="15" thickBot="1" x14ac:dyDescent="0.35">
      <c r="B83" s="15">
        <v>4</v>
      </c>
      <c r="C83" s="16">
        <v>82</v>
      </c>
      <c r="D83" s="17" t="s">
        <v>53</v>
      </c>
      <c r="E83" s="17" t="s">
        <v>0</v>
      </c>
      <c r="F83" s="16" t="s">
        <v>39</v>
      </c>
      <c r="G83" s="16">
        <v>2010</v>
      </c>
      <c r="H83" s="16" t="s">
        <v>134</v>
      </c>
      <c r="I83" s="16"/>
      <c r="J83" s="21"/>
    </row>
    <row r="84" spans="2:10" x14ac:dyDescent="0.3">
      <c r="B84" s="7"/>
      <c r="C84" s="7"/>
      <c r="D84" s="8"/>
      <c r="E84" s="8"/>
      <c r="F84" s="7"/>
      <c r="G84" s="7"/>
      <c r="H84" s="25"/>
      <c r="I84" s="7"/>
      <c r="J84" s="26"/>
    </row>
    <row r="85" spans="2:10" x14ac:dyDescent="0.3">
      <c r="B85" s="3" t="s">
        <v>54</v>
      </c>
    </row>
    <row r="86" spans="2:10" ht="15" thickBot="1" x14ac:dyDescent="0.35"/>
    <row r="87" spans="2:10" x14ac:dyDescent="0.3">
      <c r="B87" s="10" t="s">
        <v>2</v>
      </c>
      <c r="C87" s="11" t="s">
        <v>3</v>
      </c>
      <c r="D87" s="11" t="s">
        <v>4</v>
      </c>
      <c r="E87" s="11" t="s">
        <v>121</v>
      </c>
      <c r="F87" s="11" t="s">
        <v>5</v>
      </c>
      <c r="G87" s="11" t="s">
        <v>6</v>
      </c>
      <c r="H87" s="11" t="s">
        <v>7</v>
      </c>
      <c r="I87" s="11" t="s">
        <v>8</v>
      </c>
      <c r="J87" s="12" t="s">
        <v>124</v>
      </c>
    </row>
    <row r="88" spans="2:10" x14ac:dyDescent="0.3">
      <c r="B88" s="13">
        <v>1</v>
      </c>
      <c r="C88" s="4">
        <v>41</v>
      </c>
      <c r="D88" s="5" t="s">
        <v>57</v>
      </c>
      <c r="E88" s="5" t="s">
        <v>144</v>
      </c>
      <c r="F88" s="4" t="s">
        <v>25</v>
      </c>
      <c r="G88" s="4">
        <v>2007</v>
      </c>
      <c r="H88" s="6">
        <v>1.744212962962963E-2</v>
      </c>
      <c r="I88" s="4">
        <v>1</v>
      </c>
      <c r="J88" s="19">
        <f>SUM(H$88/H88*100)</f>
        <v>100</v>
      </c>
    </row>
    <row r="89" spans="2:10" x14ac:dyDescent="0.3">
      <c r="B89" s="13">
        <v>2</v>
      </c>
      <c r="C89" s="4">
        <v>72</v>
      </c>
      <c r="D89" s="5" t="s">
        <v>159</v>
      </c>
      <c r="E89" s="5" t="s">
        <v>157</v>
      </c>
      <c r="F89" s="4" t="s">
        <v>23</v>
      </c>
      <c r="G89" s="4">
        <v>2007</v>
      </c>
      <c r="H89" s="6">
        <v>1.7615740740740741E-2</v>
      </c>
      <c r="I89" s="4">
        <v>2</v>
      </c>
      <c r="J89" s="19">
        <f t="shared" ref="J89:J97" si="7">SUM(H$88/H89*100)</f>
        <v>99.014454664914581</v>
      </c>
    </row>
    <row r="90" spans="2:10" x14ac:dyDescent="0.3">
      <c r="B90" s="13">
        <v>3</v>
      </c>
      <c r="C90" s="4">
        <v>25</v>
      </c>
      <c r="D90" s="5" t="s">
        <v>56</v>
      </c>
      <c r="E90" s="5" t="s">
        <v>144</v>
      </c>
      <c r="F90" s="4" t="s">
        <v>39</v>
      </c>
      <c r="G90" s="4">
        <v>2007</v>
      </c>
      <c r="H90" s="6">
        <v>1.7928240740740741E-2</v>
      </c>
      <c r="I90" s="4">
        <v>3</v>
      </c>
      <c r="J90" s="19">
        <f t="shared" si="7"/>
        <v>97.288573273079407</v>
      </c>
    </row>
    <row r="91" spans="2:10" x14ac:dyDescent="0.3">
      <c r="B91" s="13">
        <v>4</v>
      </c>
      <c r="C91" s="4">
        <v>57</v>
      </c>
      <c r="D91" s="5" t="s">
        <v>160</v>
      </c>
      <c r="E91" s="5" t="s">
        <v>157</v>
      </c>
      <c r="F91" s="4" t="s">
        <v>25</v>
      </c>
      <c r="G91" s="4">
        <v>2008</v>
      </c>
      <c r="H91" s="6">
        <v>2.1828703703703701E-2</v>
      </c>
      <c r="I91" s="4">
        <v>4</v>
      </c>
      <c r="J91" s="19">
        <f t="shared" si="7"/>
        <v>79.904559915164384</v>
      </c>
    </row>
    <row r="92" spans="2:10" x14ac:dyDescent="0.3">
      <c r="B92" s="13">
        <v>5</v>
      </c>
      <c r="C92" s="4">
        <v>51</v>
      </c>
      <c r="D92" s="5" t="s">
        <v>55</v>
      </c>
      <c r="E92" s="5" t="s">
        <v>0</v>
      </c>
      <c r="F92" s="4" t="s">
        <v>23</v>
      </c>
      <c r="G92" s="4">
        <v>2008</v>
      </c>
      <c r="H92" s="6">
        <v>2.3981481481481479E-2</v>
      </c>
      <c r="I92" s="4">
        <v>5</v>
      </c>
      <c r="J92" s="19">
        <f t="shared" si="7"/>
        <v>72.731660231660243</v>
      </c>
    </row>
    <row r="93" spans="2:10" x14ac:dyDescent="0.3">
      <c r="B93" s="13">
        <v>6</v>
      </c>
      <c r="C93" s="4">
        <v>1</v>
      </c>
      <c r="D93" s="5" t="s">
        <v>59</v>
      </c>
      <c r="E93" s="5" t="s">
        <v>0</v>
      </c>
      <c r="F93" s="4" t="s">
        <v>25</v>
      </c>
      <c r="G93" s="4">
        <v>2007</v>
      </c>
      <c r="H93" s="6">
        <v>2.4189814814814817E-2</v>
      </c>
      <c r="I93" s="4">
        <v>6</v>
      </c>
      <c r="J93" s="19">
        <f t="shared" si="7"/>
        <v>72.10526315789474</v>
      </c>
    </row>
    <row r="94" spans="2:10" x14ac:dyDescent="0.3">
      <c r="B94" s="13">
        <v>7</v>
      </c>
      <c r="C94" s="4">
        <v>65</v>
      </c>
      <c r="D94" s="5" t="s">
        <v>142</v>
      </c>
      <c r="E94" s="5" t="s">
        <v>13</v>
      </c>
      <c r="F94" s="4"/>
      <c r="G94" s="4">
        <v>2008</v>
      </c>
      <c r="H94" s="6">
        <v>3.3321759259259259E-2</v>
      </c>
      <c r="I94" s="4">
        <v>7</v>
      </c>
      <c r="J94" s="19">
        <f t="shared" si="7"/>
        <v>52.344564084751653</v>
      </c>
    </row>
    <row r="95" spans="2:10" x14ac:dyDescent="0.3">
      <c r="B95" s="13">
        <v>8</v>
      </c>
      <c r="C95" s="4">
        <v>9</v>
      </c>
      <c r="D95" s="5" t="s">
        <v>58</v>
      </c>
      <c r="E95" s="5" t="s">
        <v>144</v>
      </c>
      <c r="F95" s="4" t="s">
        <v>25</v>
      </c>
      <c r="G95" s="4">
        <v>2008</v>
      </c>
      <c r="H95" s="6">
        <v>3.7962962962962962E-2</v>
      </c>
      <c r="I95" s="4">
        <v>8</v>
      </c>
      <c r="J95" s="19">
        <f t="shared" si="7"/>
        <v>45.945121951219512</v>
      </c>
    </row>
    <row r="96" spans="2:10" x14ac:dyDescent="0.3">
      <c r="B96" s="13">
        <v>9</v>
      </c>
      <c r="C96" s="4">
        <v>17</v>
      </c>
      <c r="D96" s="5" t="s">
        <v>168</v>
      </c>
      <c r="E96" s="5" t="s">
        <v>13</v>
      </c>
      <c r="F96" s="4"/>
      <c r="G96" s="4">
        <v>2007</v>
      </c>
      <c r="H96" s="6">
        <v>4.5405092592592594E-2</v>
      </c>
      <c r="I96" s="4">
        <v>9</v>
      </c>
      <c r="J96" s="19">
        <f t="shared" si="7"/>
        <v>38.414478715268928</v>
      </c>
    </row>
    <row r="97" spans="2:10" ht="15" thickBot="1" x14ac:dyDescent="0.35">
      <c r="B97" s="15">
        <v>10</v>
      </c>
      <c r="C97" s="16">
        <v>35</v>
      </c>
      <c r="D97" s="17" t="s">
        <v>148</v>
      </c>
      <c r="E97" s="17" t="s">
        <v>10</v>
      </c>
      <c r="F97" s="16"/>
      <c r="G97" s="16">
        <v>2008</v>
      </c>
      <c r="H97" s="20">
        <v>5.4768518518518522E-2</v>
      </c>
      <c r="I97" s="16">
        <v>10</v>
      </c>
      <c r="J97" s="21">
        <f t="shared" si="7"/>
        <v>31.846999154691463</v>
      </c>
    </row>
    <row r="98" spans="2:10" x14ac:dyDescent="0.3">
      <c r="B98" s="7"/>
      <c r="C98" s="7"/>
      <c r="D98" s="8"/>
      <c r="E98" s="8"/>
      <c r="F98" s="7"/>
      <c r="G98" s="7"/>
      <c r="H98" s="7"/>
      <c r="I98" s="7"/>
      <c r="J98" s="9"/>
    </row>
    <row r="99" spans="2:10" x14ac:dyDescent="0.3">
      <c r="B99" s="3" t="s">
        <v>60</v>
      </c>
    </row>
    <row r="100" spans="2:10" ht="15" thickBot="1" x14ac:dyDescent="0.35"/>
    <row r="101" spans="2:10" x14ac:dyDescent="0.3">
      <c r="B101" s="10" t="s">
        <v>2</v>
      </c>
      <c r="C101" s="11" t="s">
        <v>3</v>
      </c>
      <c r="D101" s="11" t="s">
        <v>4</v>
      </c>
      <c r="E101" s="11" t="s">
        <v>121</v>
      </c>
      <c r="F101" s="11" t="s">
        <v>5</v>
      </c>
      <c r="G101" s="11" t="s">
        <v>6</v>
      </c>
      <c r="H101" s="11" t="s">
        <v>7</v>
      </c>
      <c r="I101" s="11" t="s">
        <v>8</v>
      </c>
      <c r="J101" s="12" t="s">
        <v>124</v>
      </c>
    </row>
    <row r="102" spans="2:10" x14ac:dyDescent="0.3">
      <c r="B102" s="13">
        <v>1</v>
      </c>
      <c r="C102" s="4">
        <v>7</v>
      </c>
      <c r="D102" s="5" t="s">
        <v>132</v>
      </c>
      <c r="E102" s="5" t="s">
        <v>13</v>
      </c>
      <c r="F102" s="4" t="s">
        <v>21</v>
      </c>
      <c r="G102" s="4">
        <v>2005</v>
      </c>
      <c r="H102" s="6">
        <v>3.2962962962962965E-2</v>
      </c>
      <c r="I102" s="4">
        <v>1</v>
      </c>
      <c r="J102" s="19">
        <f>SUM(H$102/H102*100)</f>
        <v>100</v>
      </c>
    </row>
    <row r="103" spans="2:10" x14ac:dyDescent="0.3">
      <c r="B103" s="13">
        <v>2</v>
      </c>
      <c r="C103" s="4">
        <v>15</v>
      </c>
      <c r="D103" s="5" t="s">
        <v>61</v>
      </c>
      <c r="E103" s="5" t="s">
        <v>0</v>
      </c>
      <c r="F103" s="4" t="s">
        <v>23</v>
      </c>
      <c r="G103" s="4">
        <v>2006</v>
      </c>
      <c r="H103" s="6">
        <v>3.8506944444444448E-2</v>
      </c>
      <c r="I103" s="4">
        <v>2</v>
      </c>
      <c r="J103" s="19">
        <f t="shared" ref="J103:J105" si="8">SUM(H$102/H103*100)</f>
        <v>85.60264502554854</v>
      </c>
    </row>
    <row r="104" spans="2:10" x14ac:dyDescent="0.3">
      <c r="B104" s="13">
        <v>3</v>
      </c>
      <c r="C104" s="4">
        <v>24</v>
      </c>
      <c r="D104" s="5" t="s">
        <v>133</v>
      </c>
      <c r="E104" s="5" t="s">
        <v>10</v>
      </c>
      <c r="F104" s="4"/>
      <c r="G104" s="4">
        <v>2006</v>
      </c>
      <c r="H104" s="6">
        <v>4.4236111111111115E-2</v>
      </c>
      <c r="I104" s="4">
        <v>3</v>
      </c>
      <c r="J104" s="19">
        <f t="shared" si="8"/>
        <v>74.515960230245938</v>
      </c>
    </row>
    <row r="105" spans="2:10" ht="15" thickBot="1" x14ac:dyDescent="0.35">
      <c r="B105" s="15">
        <v>4</v>
      </c>
      <c r="C105" s="16">
        <v>32</v>
      </c>
      <c r="D105" s="17" t="s">
        <v>161</v>
      </c>
      <c r="E105" s="17" t="s">
        <v>10</v>
      </c>
      <c r="F105" s="16"/>
      <c r="G105" s="16">
        <v>2005</v>
      </c>
      <c r="H105" s="20">
        <v>5.0856481481481482E-2</v>
      </c>
      <c r="I105" s="16">
        <v>4</v>
      </c>
      <c r="J105" s="21">
        <f t="shared" si="8"/>
        <v>64.815657715065996</v>
      </c>
    </row>
    <row r="106" spans="2:10" x14ac:dyDescent="0.3">
      <c r="B106" s="7"/>
      <c r="C106" s="7"/>
      <c r="D106" s="8"/>
      <c r="E106" s="8"/>
      <c r="F106" s="7"/>
      <c r="G106" s="7"/>
      <c r="H106" s="25"/>
      <c r="I106" s="7"/>
      <c r="J106" s="26"/>
    </row>
    <row r="107" spans="2:10" x14ac:dyDescent="0.3">
      <c r="B107" s="3" t="s">
        <v>62</v>
      </c>
    </row>
    <row r="108" spans="2:10" ht="15" thickBot="1" x14ac:dyDescent="0.35"/>
    <row r="109" spans="2:10" x14ac:dyDescent="0.3">
      <c r="B109" s="10" t="s">
        <v>2</v>
      </c>
      <c r="C109" s="11" t="s">
        <v>3</v>
      </c>
      <c r="D109" s="11" t="s">
        <v>4</v>
      </c>
      <c r="E109" s="11" t="s">
        <v>121</v>
      </c>
      <c r="F109" s="11" t="s">
        <v>5</v>
      </c>
      <c r="G109" s="11" t="s">
        <v>6</v>
      </c>
      <c r="H109" s="11" t="s">
        <v>7</v>
      </c>
      <c r="I109" s="11" t="s">
        <v>8</v>
      </c>
      <c r="J109" s="12" t="s">
        <v>124</v>
      </c>
    </row>
    <row r="110" spans="2:10" x14ac:dyDescent="0.3">
      <c r="B110" s="13">
        <v>1</v>
      </c>
      <c r="C110" s="4">
        <v>105</v>
      </c>
      <c r="D110" s="5" t="s">
        <v>172</v>
      </c>
      <c r="E110" s="5" t="s">
        <v>13</v>
      </c>
      <c r="F110" s="4" t="s">
        <v>21</v>
      </c>
      <c r="G110" s="4">
        <v>2004</v>
      </c>
      <c r="H110" s="6">
        <v>3.5787037037037034E-2</v>
      </c>
      <c r="I110" s="4">
        <v>1</v>
      </c>
      <c r="J110" s="19">
        <f>SUM(H$110/H110*100)</f>
        <v>100</v>
      </c>
    </row>
    <row r="111" spans="2:10" x14ac:dyDescent="0.3">
      <c r="B111" s="13">
        <v>2</v>
      </c>
      <c r="C111" s="4">
        <v>34</v>
      </c>
      <c r="D111" s="5" t="s">
        <v>174</v>
      </c>
      <c r="E111" s="5" t="s">
        <v>144</v>
      </c>
      <c r="F111" s="4" t="s">
        <v>21</v>
      </c>
      <c r="G111" s="4">
        <v>2004</v>
      </c>
      <c r="H111" s="6">
        <v>3.9814814814814817E-2</v>
      </c>
      <c r="I111" s="4">
        <v>2</v>
      </c>
      <c r="J111" s="19">
        <f t="shared" ref="J111:J163" si="9">SUM(H$110/H111*100)</f>
        <v>89.883720930232542</v>
      </c>
    </row>
    <row r="112" spans="2:10" x14ac:dyDescent="0.3">
      <c r="B112" s="13">
        <v>3</v>
      </c>
      <c r="C112" s="4">
        <v>31</v>
      </c>
      <c r="D112" s="5" t="s">
        <v>63</v>
      </c>
      <c r="E112" s="5" t="s">
        <v>10</v>
      </c>
      <c r="F112" s="4" t="s">
        <v>39</v>
      </c>
      <c r="G112" s="4">
        <v>2004</v>
      </c>
      <c r="H112" s="6">
        <v>4.0613425925925928E-2</v>
      </c>
      <c r="I112" s="4">
        <v>3</v>
      </c>
      <c r="J112" s="19">
        <f t="shared" si="9"/>
        <v>88.116272442291248</v>
      </c>
    </row>
    <row r="113" spans="2:10" x14ac:dyDescent="0.3">
      <c r="B113" s="13">
        <v>4</v>
      </c>
      <c r="C113" s="4">
        <v>23</v>
      </c>
      <c r="D113" s="5" t="s">
        <v>101</v>
      </c>
      <c r="E113" s="5" t="s">
        <v>10</v>
      </c>
      <c r="F113" s="4"/>
      <c r="G113" s="4">
        <v>2004</v>
      </c>
      <c r="H113" s="6">
        <v>4.2777777777777776E-2</v>
      </c>
      <c r="I113" s="4">
        <v>4</v>
      </c>
      <c r="J113" s="19">
        <f t="shared" si="9"/>
        <v>83.658008658008654</v>
      </c>
    </row>
    <row r="114" spans="2:10" x14ac:dyDescent="0.3">
      <c r="B114" s="13">
        <v>5</v>
      </c>
      <c r="C114" s="4">
        <v>83</v>
      </c>
      <c r="D114" s="5" t="s">
        <v>94</v>
      </c>
      <c r="E114" s="5" t="s">
        <v>10</v>
      </c>
      <c r="F114" s="4"/>
      <c r="G114" s="4">
        <v>2003</v>
      </c>
      <c r="H114" s="6">
        <v>4.4895833333333329E-2</v>
      </c>
      <c r="I114" s="4">
        <v>5</v>
      </c>
      <c r="J114" s="19">
        <f t="shared" si="9"/>
        <v>79.711265790152098</v>
      </c>
    </row>
    <row r="115" spans="2:10" x14ac:dyDescent="0.3">
      <c r="B115" s="13">
        <v>6</v>
      </c>
      <c r="C115" s="4">
        <v>11</v>
      </c>
      <c r="D115" s="5" t="s">
        <v>107</v>
      </c>
      <c r="E115" s="5" t="s">
        <v>10</v>
      </c>
      <c r="F115" s="4"/>
      <c r="G115" s="4">
        <v>2004</v>
      </c>
      <c r="H115" s="6">
        <v>4.701388888888889E-2</v>
      </c>
      <c r="I115" s="4">
        <v>6</v>
      </c>
      <c r="J115" s="19">
        <f t="shared" si="9"/>
        <v>76.120137863121613</v>
      </c>
    </row>
    <row r="116" spans="2:10" x14ac:dyDescent="0.3">
      <c r="B116" s="13">
        <v>7</v>
      </c>
      <c r="C116" s="4">
        <v>121</v>
      </c>
      <c r="D116" s="5" t="s">
        <v>77</v>
      </c>
      <c r="E116" s="5" t="s">
        <v>10</v>
      </c>
      <c r="F116" s="4" t="s">
        <v>25</v>
      </c>
      <c r="G116" s="4">
        <v>2003</v>
      </c>
      <c r="H116" s="6">
        <v>4.7164351851851853E-2</v>
      </c>
      <c r="I116" s="4">
        <v>7</v>
      </c>
      <c r="J116" s="19">
        <f t="shared" si="9"/>
        <v>75.877300613496928</v>
      </c>
    </row>
    <row r="117" spans="2:10" x14ac:dyDescent="0.3">
      <c r="B117" s="13">
        <v>8</v>
      </c>
      <c r="C117" s="4">
        <v>4</v>
      </c>
      <c r="D117" s="5" t="s">
        <v>91</v>
      </c>
      <c r="E117" s="5" t="s">
        <v>10</v>
      </c>
      <c r="F117" s="4"/>
      <c r="G117" s="4">
        <v>2003</v>
      </c>
      <c r="H117" s="6">
        <v>4.7523148148148148E-2</v>
      </c>
      <c r="I117" s="4">
        <v>8</v>
      </c>
      <c r="J117" s="19">
        <f t="shared" si="9"/>
        <v>75.304432537749634</v>
      </c>
    </row>
    <row r="118" spans="2:10" x14ac:dyDescent="0.3">
      <c r="B118" s="13">
        <v>9</v>
      </c>
      <c r="C118" s="4">
        <v>8</v>
      </c>
      <c r="D118" s="5" t="s">
        <v>103</v>
      </c>
      <c r="E118" s="5" t="s">
        <v>10</v>
      </c>
      <c r="F118" s="4"/>
      <c r="G118" s="4">
        <v>2003</v>
      </c>
      <c r="H118" s="6">
        <v>4.7731481481481486E-2</v>
      </c>
      <c r="I118" s="4">
        <v>9</v>
      </c>
      <c r="J118" s="19">
        <f t="shared" si="9"/>
        <v>74.97575169738117</v>
      </c>
    </row>
    <row r="119" spans="2:10" x14ac:dyDescent="0.3">
      <c r="B119" s="13">
        <v>10</v>
      </c>
      <c r="C119" s="4">
        <v>120</v>
      </c>
      <c r="D119" s="5" t="s">
        <v>110</v>
      </c>
      <c r="E119" s="5" t="s">
        <v>10</v>
      </c>
      <c r="F119" s="4"/>
      <c r="G119" s="4">
        <v>2002</v>
      </c>
      <c r="H119" s="6">
        <v>4.7905092592592589E-2</v>
      </c>
      <c r="I119" s="4">
        <v>10</v>
      </c>
      <c r="J119" s="19">
        <f t="shared" si="9"/>
        <v>74.704034791012319</v>
      </c>
    </row>
    <row r="120" spans="2:10" x14ac:dyDescent="0.3">
      <c r="B120" s="13">
        <v>11</v>
      </c>
      <c r="C120" s="4">
        <v>56</v>
      </c>
      <c r="D120" s="5" t="s">
        <v>88</v>
      </c>
      <c r="E120" s="5" t="s">
        <v>10</v>
      </c>
      <c r="F120" s="4"/>
      <c r="G120" s="4">
        <v>2004</v>
      </c>
      <c r="H120" s="6">
        <v>4.83912037037037E-2</v>
      </c>
      <c r="I120" s="4">
        <v>11</v>
      </c>
      <c r="J120" s="19">
        <f t="shared" si="9"/>
        <v>73.953599617316428</v>
      </c>
    </row>
    <row r="121" spans="2:10" x14ac:dyDescent="0.3">
      <c r="B121" s="13">
        <v>12</v>
      </c>
      <c r="C121" s="4">
        <v>70</v>
      </c>
      <c r="D121" s="5" t="s">
        <v>105</v>
      </c>
      <c r="E121" s="5" t="s">
        <v>10</v>
      </c>
      <c r="F121" s="4"/>
      <c r="G121" s="4">
        <v>2002</v>
      </c>
      <c r="H121" s="6">
        <v>4.83912037037037E-2</v>
      </c>
      <c r="I121" s="4">
        <f xml:space="preserve"> 11</f>
        <v>11</v>
      </c>
      <c r="J121" s="19">
        <f t="shared" si="9"/>
        <v>73.953599617316428</v>
      </c>
    </row>
    <row r="122" spans="2:10" x14ac:dyDescent="0.3">
      <c r="B122" s="13">
        <v>13</v>
      </c>
      <c r="C122" s="4">
        <v>50</v>
      </c>
      <c r="D122" s="5" t="s">
        <v>102</v>
      </c>
      <c r="E122" s="5" t="s">
        <v>10</v>
      </c>
      <c r="F122" s="4"/>
      <c r="G122" s="4">
        <v>2003</v>
      </c>
      <c r="H122" s="6">
        <v>4.9826388888888885E-2</v>
      </c>
      <c r="I122" s="4">
        <v>13</v>
      </c>
      <c r="J122" s="19">
        <f t="shared" si="9"/>
        <v>71.823461091753771</v>
      </c>
    </row>
    <row r="123" spans="2:10" x14ac:dyDescent="0.3">
      <c r="B123" s="13">
        <v>14</v>
      </c>
      <c r="C123" s="4">
        <v>79</v>
      </c>
      <c r="D123" s="5" t="s">
        <v>86</v>
      </c>
      <c r="E123" s="5" t="s">
        <v>10</v>
      </c>
      <c r="F123" s="4"/>
      <c r="G123" s="4">
        <v>2002</v>
      </c>
      <c r="H123" s="6">
        <v>5.0381944444444444E-2</v>
      </c>
      <c r="I123" s="4">
        <v>14</v>
      </c>
      <c r="J123" s="19">
        <f t="shared" si="9"/>
        <v>71.031472547668272</v>
      </c>
    </row>
    <row r="124" spans="2:10" x14ac:dyDescent="0.3">
      <c r="B124" s="13">
        <v>15</v>
      </c>
      <c r="C124" s="4">
        <v>119</v>
      </c>
      <c r="D124" s="5" t="s">
        <v>67</v>
      </c>
      <c r="E124" s="5" t="s">
        <v>10</v>
      </c>
      <c r="F124" s="4"/>
      <c r="G124" s="4">
        <v>2002</v>
      </c>
      <c r="H124" s="6">
        <v>5.0451388888888893E-2</v>
      </c>
      <c r="I124" s="4">
        <v>15</v>
      </c>
      <c r="J124" s="19">
        <f t="shared" si="9"/>
        <v>70.933700389997682</v>
      </c>
    </row>
    <row r="125" spans="2:10" x14ac:dyDescent="0.3">
      <c r="B125" s="13">
        <v>16</v>
      </c>
      <c r="C125" s="4">
        <v>48</v>
      </c>
      <c r="D125" s="5" t="s">
        <v>73</v>
      </c>
      <c r="E125" s="5" t="s">
        <v>10</v>
      </c>
      <c r="F125" s="4"/>
      <c r="G125" s="4">
        <v>2003</v>
      </c>
      <c r="H125" s="6">
        <v>5.0532407407407408E-2</v>
      </c>
      <c r="I125" s="4">
        <v>16</v>
      </c>
      <c r="J125" s="19">
        <f t="shared" si="9"/>
        <v>70.819972514887766</v>
      </c>
    </row>
    <row r="126" spans="2:10" x14ac:dyDescent="0.3">
      <c r="B126" s="13">
        <v>17</v>
      </c>
      <c r="C126" s="4">
        <v>62</v>
      </c>
      <c r="D126" s="5" t="s">
        <v>83</v>
      </c>
      <c r="E126" s="5" t="s">
        <v>10</v>
      </c>
      <c r="F126" s="4"/>
      <c r="G126" s="4">
        <v>2001</v>
      </c>
      <c r="H126" s="6">
        <v>5.1157407407407408E-2</v>
      </c>
      <c r="I126" s="4">
        <v>17</v>
      </c>
      <c r="J126" s="19">
        <f t="shared" si="9"/>
        <v>69.954751131221713</v>
      </c>
    </row>
    <row r="127" spans="2:10" x14ac:dyDescent="0.3">
      <c r="B127" s="13">
        <v>18</v>
      </c>
      <c r="C127" s="4">
        <v>28</v>
      </c>
      <c r="D127" s="5" t="s">
        <v>95</v>
      </c>
      <c r="E127" s="5" t="s">
        <v>10</v>
      </c>
      <c r="F127" s="4"/>
      <c r="G127" s="4">
        <v>2004</v>
      </c>
      <c r="H127" s="6">
        <v>5.1215277777777783E-2</v>
      </c>
      <c r="I127" s="4">
        <v>18</v>
      </c>
      <c r="J127" s="19">
        <f t="shared" si="9"/>
        <v>69.875706214689245</v>
      </c>
    </row>
    <row r="128" spans="2:10" x14ac:dyDescent="0.3">
      <c r="B128" s="13">
        <v>19</v>
      </c>
      <c r="C128" s="4">
        <v>46</v>
      </c>
      <c r="D128" s="5" t="s">
        <v>64</v>
      </c>
      <c r="E128" s="5" t="s">
        <v>10</v>
      </c>
      <c r="F128" s="4"/>
      <c r="G128" s="4">
        <v>2004</v>
      </c>
      <c r="H128" s="6">
        <v>5.122685185185185E-2</v>
      </c>
      <c r="I128" s="4">
        <v>19</v>
      </c>
      <c r="J128" s="19">
        <f t="shared" si="9"/>
        <v>69.859918662449161</v>
      </c>
    </row>
    <row r="129" spans="2:10" x14ac:dyDescent="0.3">
      <c r="B129" s="13">
        <v>20</v>
      </c>
      <c r="C129" s="4">
        <v>63</v>
      </c>
      <c r="D129" s="5" t="s">
        <v>104</v>
      </c>
      <c r="E129" s="5" t="s">
        <v>10</v>
      </c>
      <c r="F129" s="4"/>
      <c r="G129" s="4">
        <v>2003</v>
      </c>
      <c r="H129" s="6">
        <v>5.1249999999999997E-2</v>
      </c>
      <c r="I129" s="4">
        <v>20</v>
      </c>
      <c r="J129" s="19">
        <f t="shared" si="9"/>
        <v>69.828364950316171</v>
      </c>
    </row>
    <row r="130" spans="2:10" x14ac:dyDescent="0.3">
      <c r="B130" s="13">
        <v>21</v>
      </c>
      <c r="C130" s="4">
        <v>40</v>
      </c>
      <c r="D130" s="5" t="s">
        <v>113</v>
      </c>
      <c r="E130" s="5" t="s">
        <v>10</v>
      </c>
      <c r="F130" s="4"/>
      <c r="G130" s="4">
        <v>2002</v>
      </c>
      <c r="H130" s="6">
        <v>5.2118055555555563E-2</v>
      </c>
      <c r="I130" s="4">
        <v>21</v>
      </c>
      <c r="J130" s="19">
        <f t="shared" si="9"/>
        <v>68.665334221630005</v>
      </c>
    </row>
    <row r="131" spans="2:10" x14ac:dyDescent="0.3">
      <c r="B131" s="13">
        <v>22</v>
      </c>
      <c r="C131" s="4">
        <v>113</v>
      </c>
      <c r="D131" s="5" t="s">
        <v>135</v>
      </c>
      <c r="E131" s="5" t="s">
        <v>13</v>
      </c>
      <c r="F131" s="4" t="s">
        <v>21</v>
      </c>
      <c r="G131" s="4">
        <v>2003</v>
      </c>
      <c r="H131" s="6">
        <v>5.2407407407407403E-2</v>
      </c>
      <c r="I131" s="4">
        <v>22</v>
      </c>
      <c r="J131" s="19">
        <f t="shared" si="9"/>
        <v>68.28621908127208</v>
      </c>
    </row>
    <row r="132" spans="2:10" x14ac:dyDescent="0.3">
      <c r="B132" s="13">
        <v>23</v>
      </c>
      <c r="C132" s="4">
        <v>59</v>
      </c>
      <c r="D132" s="5" t="s">
        <v>85</v>
      </c>
      <c r="E132" s="5" t="s">
        <v>10</v>
      </c>
      <c r="F132" s="4"/>
      <c r="G132" s="4">
        <v>2004</v>
      </c>
      <c r="H132" s="6">
        <v>5.2696759259259263E-2</v>
      </c>
      <c r="I132" s="4">
        <v>23</v>
      </c>
      <c r="J132" s="19">
        <f t="shared" si="9"/>
        <v>67.911267296288145</v>
      </c>
    </row>
    <row r="133" spans="2:10" x14ac:dyDescent="0.3">
      <c r="B133" s="13">
        <v>24</v>
      </c>
      <c r="C133" s="4">
        <v>74</v>
      </c>
      <c r="D133" s="5" t="s">
        <v>106</v>
      </c>
      <c r="E133" s="5" t="s">
        <v>10</v>
      </c>
      <c r="F133" s="4"/>
      <c r="G133" s="4">
        <v>2003</v>
      </c>
      <c r="H133" s="6">
        <v>5.3217592592592594E-2</v>
      </c>
      <c r="I133" s="4">
        <v>24</v>
      </c>
      <c r="J133" s="19">
        <f t="shared" si="9"/>
        <v>67.246628969116998</v>
      </c>
    </row>
    <row r="134" spans="2:10" x14ac:dyDescent="0.3">
      <c r="B134" s="13">
        <v>25</v>
      </c>
      <c r="C134" s="4">
        <v>53</v>
      </c>
      <c r="D134" s="5" t="s">
        <v>80</v>
      </c>
      <c r="E134" s="5" t="s">
        <v>10</v>
      </c>
      <c r="F134" s="4"/>
      <c r="G134" s="4">
        <v>2003</v>
      </c>
      <c r="H134" s="6">
        <v>5.4050925925925926E-2</v>
      </c>
      <c r="I134" s="4">
        <v>25</v>
      </c>
      <c r="J134" s="19">
        <f t="shared" si="9"/>
        <v>66.209850107066373</v>
      </c>
    </row>
    <row r="135" spans="2:10" x14ac:dyDescent="0.3">
      <c r="B135" s="13">
        <v>26</v>
      </c>
      <c r="C135" s="4">
        <v>69</v>
      </c>
      <c r="D135" s="5" t="s">
        <v>176</v>
      </c>
      <c r="E135" s="5" t="s">
        <v>10</v>
      </c>
      <c r="F135" s="4"/>
      <c r="G135" s="4">
        <v>2002</v>
      </c>
      <c r="H135" s="6">
        <v>5.4305555555555551E-2</v>
      </c>
      <c r="I135" s="4">
        <v>26</v>
      </c>
      <c r="J135" s="19">
        <f t="shared" si="9"/>
        <v>65.89940323955669</v>
      </c>
    </row>
    <row r="136" spans="2:10" x14ac:dyDescent="0.3">
      <c r="B136" s="13">
        <v>27</v>
      </c>
      <c r="C136" s="4">
        <v>27</v>
      </c>
      <c r="D136" s="5" t="s">
        <v>89</v>
      </c>
      <c r="E136" s="5" t="s">
        <v>10</v>
      </c>
      <c r="F136" s="4" t="s">
        <v>90</v>
      </c>
      <c r="G136" s="4">
        <v>2004</v>
      </c>
      <c r="H136" s="6">
        <v>5.6828703703703708E-2</v>
      </c>
      <c r="I136" s="4">
        <v>27</v>
      </c>
      <c r="J136" s="19">
        <f t="shared" si="9"/>
        <v>62.973523421588581</v>
      </c>
    </row>
    <row r="137" spans="2:10" x14ac:dyDescent="0.3">
      <c r="B137" s="13">
        <v>28</v>
      </c>
      <c r="C137" s="4">
        <v>112</v>
      </c>
      <c r="D137" s="5" t="s">
        <v>100</v>
      </c>
      <c r="E137" s="5" t="s">
        <v>10</v>
      </c>
      <c r="F137" s="4"/>
      <c r="G137" s="4">
        <v>2003</v>
      </c>
      <c r="H137" s="6">
        <v>5.693287037037037E-2</v>
      </c>
      <c r="I137" s="4">
        <v>28</v>
      </c>
      <c r="J137" s="19">
        <f t="shared" si="9"/>
        <v>62.858304533441753</v>
      </c>
    </row>
    <row r="138" spans="2:10" x14ac:dyDescent="0.3">
      <c r="B138" s="13">
        <v>29</v>
      </c>
      <c r="C138" s="4">
        <v>111</v>
      </c>
      <c r="D138" s="5" t="s">
        <v>72</v>
      </c>
      <c r="E138" s="5" t="s">
        <v>10</v>
      </c>
      <c r="F138" s="4"/>
      <c r="G138" s="4">
        <v>2003</v>
      </c>
      <c r="H138" s="6">
        <v>5.7662037037037039E-2</v>
      </c>
      <c r="I138" s="4">
        <v>29</v>
      </c>
      <c r="J138" s="19">
        <f t="shared" si="9"/>
        <v>62.063428342031301</v>
      </c>
    </row>
    <row r="139" spans="2:10" x14ac:dyDescent="0.3">
      <c r="B139" s="13">
        <v>30</v>
      </c>
      <c r="C139" s="4">
        <v>3</v>
      </c>
      <c r="D139" s="5" t="s">
        <v>92</v>
      </c>
      <c r="E139" s="5" t="s">
        <v>10</v>
      </c>
      <c r="F139" s="4"/>
      <c r="G139" s="4">
        <v>2003</v>
      </c>
      <c r="H139" s="6">
        <v>5.8182870370370371E-2</v>
      </c>
      <c r="I139" s="4">
        <v>30</v>
      </c>
      <c r="J139" s="19">
        <f t="shared" si="9"/>
        <v>61.507857569126713</v>
      </c>
    </row>
    <row r="140" spans="2:10" x14ac:dyDescent="0.3">
      <c r="B140" s="13">
        <v>31</v>
      </c>
      <c r="C140" s="4">
        <v>108</v>
      </c>
      <c r="D140" s="5" t="s">
        <v>84</v>
      </c>
      <c r="E140" s="5" t="s">
        <v>10</v>
      </c>
      <c r="F140" s="4"/>
      <c r="G140" s="4">
        <v>2003</v>
      </c>
      <c r="H140" s="6">
        <v>5.8634259259259254E-2</v>
      </c>
      <c r="I140" s="4">
        <v>31</v>
      </c>
      <c r="J140" s="19">
        <f t="shared" si="9"/>
        <v>61.034346624555859</v>
      </c>
    </row>
    <row r="141" spans="2:10" x14ac:dyDescent="0.3">
      <c r="B141" s="13">
        <v>32</v>
      </c>
      <c r="C141" s="4">
        <v>14</v>
      </c>
      <c r="D141" s="5" t="s">
        <v>96</v>
      </c>
      <c r="E141" s="5" t="s">
        <v>10</v>
      </c>
      <c r="F141" s="4" t="s">
        <v>25</v>
      </c>
      <c r="G141" s="4">
        <v>2004</v>
      </c>
      <c r="H141" s="6">
        <v>5.9131944444444445E-2</v>
      </c>
      <c r="I141" s="4">
        <v>32</v>
      </c>
      <c r="J141" s="19">
        <f t="shared" si="9"/>
        <v>60.520649833626926</v>
      </c>
    </row>
    <row r="142" spans="2:10" x14ac:dyDescent="0.3">
      <c r="B142" s="13">
        <v>33</v>
      </c>
      <c r="C142" s="4">
        <v>16</v>
      </c>
      <c r="D142" s="5" t="s">
        <v>71</v>
      </c>
      <c r="E142" s="5" t="s">
        <v>10</v>
      </c>
      <c r="F142" s="4"/>
      <c r="G142" s="4">
        <v>2002</v>
      </c>
      <c r="H142" s="6">
        <v>5.9641203703703703E-2</v>
      </c>
      <c r="I142" s="4">
        <v>33</v>
      </c>
      <c r="J142" s="19">
        <f t="shared" si="9"/>
        <v>60.00388123423248</v>
      </c>
    </row>
    <row r="143" spans="2:10" x14ac:dyDescent="0.3">
      <c r="B143" s="13">
        <v>34</v>
      </c>
      <c r="C143" s="4">
        <v>107</v>
      </c>
      <c r="D143" s="5" t="s">
        <v>68</v>
      </c>
      <c r="E143" s="5" t="s">
        <v>10</v>
      </c>
      <c r="F143" s="4"/>
      <c r="G143" s="4">
        <v>2003</v>
      </c>
      <c r="H143" s="6">
        <v>5.9791666666666667E-2</v>
      </c>
      <c r="I143" s="4">
        <v>34</v>
      </c>
      <c r="J143" s="19">
        <f t="shared" si="9"/>
        <v>59.852884243128138</v>
      </c>
    </row>
    <row r="144" spans="2:10" x14ac:dyDescent="0.3">
      <c r="B144" s="13">
        <v>35</v>
      </c>
      <c r="C144" s="4">
        <v>109</v>
      </c>
      <c r="D144" s="5" t="s">
        <v>114</v>
      </c>
      <c r="E144" s="5" t="s">
        <v>10</v>
      </c>
      <c r="F144" s="4"/>
      <c r="G144" s="4">
        <v>2003</v>
      </c>
      <c r="H144" s="6">
        <v>5.9861111111111108E-2</v>
      </c>
      <c r="I144" s="4">
        <v>35</v>
      </c>
      <c r="J144" s="19">
        <f t="shared" si="9"/>
        <v>59.78344934261407</v>
      </c>
    </row>
    <row r="145" spans="2:10" x14ac:dyDescent="0.3">
      <c r="B145" s="13">
        <v>36</v>
      </c>
      <c r="C145" s="4">
        <v>43</v>
      </c>
      <c r="D145" s="5" t="s">
        <v>69</v>
      </c>
      <c r="E145" s="5" t="s">
        <v>10</v>
      </c>
      <c r="F145" s="4"/>
      <c r="G145" s="4">
        <v>2003</v>
      </c>
      <c r="H145" s="6">
        <v>6.1608796296296293E-2</v>
      </c>
      <c r="I145" s="4">
        <v>36</v>
      </c>
      <c r="J145" s="19">
        <f t="shared" si="9"/>
        <v>58.087544617696786</v>
      </c>
    </row>
    <row r="146" spans="2:10" x14ac:dyDescent="0.3">
      <c r="B146" s="13">
        <v>37</v>
      </c>
      <c r="C146" s="4">
        <v>114</v>
      </c>
      <c r="D146" s="5" t="s">
        <v>99</v>
      </c>
      <c r="E146" s="5" t="s">
        <v>10</v>
      </c>
      <c r="F146" s="4"/>
      <c r="G146" s="4">
        <v>2001</v>
      </c>
      <c r="H146" s="6">
        <v>6.2384259259259257E-2</v>
      </c>
      <c r="I146" s="4">
        <v>37</v>
      </c>
      <c r="J146" s="19">
        <f t="shared" si="9"/>
        <v>57.365491651205936</v>
      </c>
    </row>
    <row r="147" spans="2:10" x14ac:dyDescent="0.3">
      <c r="B147" s="13">
        <v>38</v>
      </c>
      <c r="C147" s="4">
        <v>93</v>
      </c>
      <c r="D147" s="5" t="s">
        <v>98</v>
      </c>
      <c r="E147" s="5" t="s">
        <v>10</v>
      </c>
      <c r="F147" s="4"/>
      <c r="G147" s="4">
        <v>2003</v>
      </c>
      <c r="H147" s="6">
        <v>6.4062500000000008E-2</v>
      </c>
      <c r="I147" s="4">
        <v>38</v>
      </c>
      <c r="J147" s="19">
        <f t="shared" si="9"/>
        <v>55.862691960252917</v>
      </c>
    </row>
    <row r="148" spans="2:10" x14ac:dyDescent="0.3">
      <c r="B148" s="13">
        <v>39</v>
      </c>
      <c r="C148" s="4">
        <v>86</v>
      </c>
      <c r="D148" s="5" t="s">
        <v>82</v>
      </c>
      <c r="E148" s="5" t="s">
        <v>10</v>
      </c>
      <c r="F148" s="4" t="s">
        <v>39</v>
      </c>
      <c r="G148" s="4">
        <v>2004</v>
      </c>
      <c r="H148" s="6">
        <v>6.4375000000000002E-2</v>
      </c>
      <c r="I148" s="4">
        <v>39</v>
      </c>
      <c r="J148" s="19">
        <f t="shared" si="9"/>
        <v>55.591513843941023</v>
      </c>
    </row>
    <row r="149" spans="2:10" ht="27" x14ac:dyDescent="0.3">
      <c r="B149" s="13">
        <v>40</v>
      </c>
      <c r="C149" s="4">
        <v>876</v>
      </c>
      <c r="D149" s="5" t="s">
        <v>79</v>
      </c>
      <c r="E149" s="5" t="s">
        <v>10</v>
      </c>
      <c r="F149" s="4"/>
      <c r="G149" s="4">
        <v>2003</v>
      </c>
      <c r="H149" s="6">
        <v>6.5092592592592591E-2</v>
      </c>
      <c r="I149" s="4">
        <v>40</v>
      </c>
      <c r="J149" s="19">
        <f t="shared" si="9"/>
        <v>54.978662873399706</v>
      </c>
    </row>
    <row r="150" spans="2:10" x14ac:dyDescent="0.3">
      <c r="B150" s="13">
        <v>41</v>
      </c>
      <c r="C150" s="4">
        <v>36</v>
      </c>
      <c r="D150" s="5" t="s">
        <v>70</v>
      </c>
      <c r="E150" s="5" t="s">
        <v>10</v>
      </c>
      <c r="F150" s="4"/>
      <c r="G150" s="4">
        <v>2005</v>
      </c>
      <c r="H150" s="6">
        <v>6.5625000000000003E-2</v>
      </c>
      <c r="I150" s="4">
        <v>41</v>
      </c>
      <c r="J150" s="19">
        <f t="shared" si="9"/>
        <v>54.532627865961189</v>
      </c>
    </row>
    <row r="151" spans="2:10" x14ac:dyDescent="0.3">
      <c r="B151" s="13">
        <v>42</v>
      </c>
      <c r="C151" s="4">
        <v>117</v>
      </c>
      <c r="D151" s="5" t="s">
        <v>76</v>
      </c>
      <c r="E151" s="5" t="s">
        <v>10</v>
      </c>
      <c r="F151" s="4"/>
      <c r="G151" s="4">
        <v>2003</v>
      </c>
      <c r="H151" s="6">
        <v>6.5671296296296297E-2</v>
      </c>
      <c r="I151" s="4">
        <v>42</v>
      </c>
      <c r="J151" s="19">
        <f t="shared" si="9"/>
        <v>54.494183997180116</v>
      </c>
    </row>
    <row r="152" spans="2:10" x14ac:dyDescent="0.3">
      <c r="B152" s="13">
        <v>43</v>
      </c>
      <c r="C152" s="4">
        <v>116</v>
      </c>
      <c r="D152" s="5" t="s">
        <v>75</v>
      </c>
      <c r="E152" s="5" t="s">
        <v>10</v>
      </c>
      <c r="F152" s="4"/>
      <c r="G152" s="4">
        <v>2002</v>
      </c>
      <c r="H152" s="6">
        <v>6.6412037037037033E-2</v>
      </c>
      <c r="I152" s="4">
        <v>43</v>
      </c>
      <c r="J152" s="19">
        <f t="shared" si="9"/>
        <v>53.886371558034149</v>
      </c>
    </row>
    <row r="153" spans="2:10" ht="14.4" customHeight="1" x14ac:dyDescent="0.3">
      <c r="B153" s="13">
        <v>44</v>
      </c>
      <c r="C153" s="4">
        <v>22</v>
      </c>
      <c r="D153" s="5" t="s">
        <v>81</v>
      </c>
      <c r="E153" s="5" t="s">
        <v>10</v>
      </c>
      <c r="F153" s="4"/>
      <c r="G153" s="4">
        <v>2003</v>
      </c>
      <c r="H153" s="6">
        <v>6.7129629629629636E-2</v>
      </c>
      <c r="I153" s="4">
        <v>44</v>
      </c>
      <c r="J153" s="19">
        <f t="shared" si="9"/>
        <v>53.310344827586199</v>
      </c>
    </row>
    <row r="154" spans="2:10" x14ac:dyDescent="0.3">
      <c r="B154" s="13">
        <v>45</v>
      </c>
      <c r="C154" s="4">
        <v>19</v>
      </c>
      <c r="D154" s="5" t="s">
        <v>65</v>
      </c>
      <c r="E154" s="5" t="s">
        <v>10</v>
      </c>
      <c r="F154" s="4"/>
      <c r="G154" s="4">
        <v>2003</v>
      </c>
      <c r="H154" s="6">
        <v>6.7453703703703696E-2</v>
      </c>
      <c r="I154" s="4">
        <v>45</v>
      </c>
      <c r="J154" s="19">
        <f t="shared" si="9"/>
        <v>53.054221002059023</v>
      </c>
    </row>
    <row r="155" spans="2:10" x14ac:dyDescent="0.3">
      <c r="B155" s="13">
        <v>46</v>
      </c>
      <c r="C155" s="4">
        <v>115</v>
      </c>
      <c r="D155" s="5" t="s">
        <v>66</v>
      </c>
      <c r="E155" s="5" t="s">
        <v>10</v>
      </c>
      <c r="F155" s="4"/>
      <c r="G155" s="4">
        <v>2002</v>
      </c>
      <c r="H155" s="6">
        <v>6.7673611111111115E-2</v>
      </c>
      <c r="I155" s="4">
        <v>46</v>
      </c>
      <c r="J155" s="19">
        <f t="shared" si="9"/>
        <v>52.881819736617061</v>
      </c>
    </row>
    <row r="156" spans="2:10" x14ac:dyDescent="0.3">
      <c r="B156" s="13">
        <v>47</v>
      </c>
      <c r="C156" s="4">
        <v>97</v>
      </c>
      <c r="D156" s="5" t="s">
        <v>111</v>
      </c>
      <c r="E156" s="5" t="s">
        <v>10</v>
      </c>
      <c r="F156" s="4"/>
      <c r="G156" s="4">
        <v>2002</v>
      </c>
      <c r="H156" s="6">
        <v>6.997685185185186E-2</v>
      </c>
      <c r="I156" s="4">
        <v>47</v>
      </c>
      <c r="J156" s="19">
        <f t="shared" si="9"/>
        <v>51.141250413496522</v>
      </c>
    </row>
    <row r="157" spans="2:10" x14ac:dyDescent="0.3">
      <c r="B157" s="13">
        <v>48</v>
      </c>
      <c r="C157" s="4">
        <v>103</v>
      </c>
      <c r="D157" s="5" t="s">
        <v>109</v>
      </c>
      <c r="E157" s="5" t="s">
        <v>10</v>
      </c>
      <c r="F157" s="4"/>
      <c r="G157" s="4">
        <v>2003</v>
      </c>
      <c r="H157" s="6">
        <v>7.0127314814814809E-2</v>
      </c>
      <c r="I157" s="4">
        <v>48</v>
      </c>
      <c r="J157" s="19">
        <f t="shared" si="9"/>
        <v>51.031523353688726</v>
      </c>
    </row>
    <row r="158" spans="2:10" x14ac:dyDescent="0.3">
      <c r="B158" s="13">
        <v>49</v>
      </c>
      <c r="C158" s="4">
        <v>101</v>
      </c>
      <c r="D158" s="5" t="s">
        <v>87</v>
      </c>
      <c r="E158" s="5" t="s">
        <v>10</v>
      </c>
      <c r="F158" s="4"/>
      <c r="G158" s="4">
        <v>2003</v>
      </c>
      <c r="H158" s="6">
        <v>7.1122685185185178E-2</v>
      </c>
      <c r="I158" s="4">
        <v>49</v>
      </c>
      <c r="J158" s="19">
        <f t="shared" si="9"/>
        <v>50.317331163547593</v>
      </c>
    </row>
    <row r="159" spans="2:10" x14ac:dyDescent="0.3">
      <c r="B159" s="13">
        <v>50</v>
      </c>
      <c r="C159" s="4">
        <v>89</v>
      </c>
      <c r="D159" s="5" t="s">
        <v>108</v>
      </c>
      <c r="E159" s="5" t="s">
        <v>10</v>
      </c>
      <c r="F159" s="4"/>
      <c r="G159" s="4">
        <v>2003</v>
      </c>
      <c r="H159" s="6">
        <v>7.2326388888888885E-2</v>
      </c>
      <c r="I159" s="4">
        <v>50</v>
      </c>
      <c r="J159" s="19">
        <f t="shared" si="9"/>
        <v>49.47991678668587</v>
      </c>
    </row>
    <row r="160" spans="2:10" x14ac:dyDescent="0.3">
      <c r="B160" s="13">
        <v>51</v>
      </c>
      <c r="C160" s="4">
        <v>84</v>
      </c>
      <c r="D160" s="5" t="s">
        <v>122</v>
      </c>
      <c r="E160" s="5" t="s">
        <v>10</v>
      </c>
      <c r="F160" s="4" t="s">
        <v>90</v>
      </c>
      <c r="G160" s="4">
        <v>2004</v>
      </c>
      <c r="H160" s="6">
        <v>7.3425925925925936E-2</v>
      </c>
      <c r="I160" s="4">
        <v>51</v>
      </c>
      <c r="J160" s="19">
        <f t="shared" si="9"/>
        <v>48.73896595208069</v>
      </c>
    </row>
    <row r="161" spans="2:10" x14ac:dyDescent="0.3">
      <c r="B161" s="13">
        <v>52</v>
      </c>
      <c r="C161" s="4">
        <v>91</v>
      </c>
      <c r="D161" s="5" t="s">
        <v>78</v>
      </c>
      <c r="E161" s="5" t="s">
        <v>10</v>
      </c>
      <c r="F161" s="4"/>
      <c r="G161" s="4">
        <v>2003</v>
      </c>
      <c r="H161" s="6">
        <v>7.3576388888888886E-2</v>
      </c>
      <c r="I161" s="4">
        <v>52</v>
      </c>
      <c r="J161" s="19">
        <f t="shared" si="9"/>
        <v>48.639295265062131</v>
      </c>
    </row>
    <row r="162" spans="2:10" x14ac:dyDescent="0.3">
      <c r="B162" s="13">
        <v>53</v>
      </c>
      <c r="C162" s="4">
        <v>98</v>
      </c>
      <c r="D162" s="5" t="s">
        <v>97</v>
      </c>
      <c r="E162" s="5" t="s">
        <v>10</v>
      </c>
      <c r="F162" s="4"/>
      <c r="G162" s="4">
        <v>2004</v>
      </c>
      <c r="H162" s="6">
        <v>7.525462962962963E-2</v>
      </c>
      <c r="I162" s="4">
        <v>53</v>
      </c>
      <c r="J162" s="19">
        <f t="shared" si="9"/>
        <v>47.554598585050748</v>
      </c>
    </row>
    <row r="163" spans="2:10" x14ac:dyDescent="0.3">
      <c r="B163" s="13">
        <v>54</v>
      </c>
      <c r="C163" s="4">
        <v>75</v>
      </c>
      <c r="D163" s="5" t="s">
        <v>74</v>
      </c>
      <c r="E163" s="5" t="s">
        <v>10</v>
      </c>
      <c r="F163" s="4"/>
      <c r="G163" s="4">
        <v>2000</v>
      </c>
      <c r="H163" s="6">
        <v>7.6203703703703704E-2</v>
      </c>
      <c r="I163" s="4">
        <v>54</v>
      </c>
      <c r="J163" s="19">
        <f t="shared" si="9"/>
        <v>46.962332928311049</v>
      </c>
    </row>
    <row r="164" spans="2:10" x14ac:dyDescent="0.3">
      <c r="B164" s="13">
        <v>55</v>
      </c>
      <c r="C164" s="4">
        <v>66</v>
      </c>
      <c r="D164" s="5" t="s">
        <v>93</v>
      </c>
      <c r="E164" s="5" t="s">
        <v>10</v>
      </c>
      <c r="F164" s="4"/>
      <c r="G164" s="4">
        <v>2003</v>
      </c>
      <c r="H164" s="6" t="s">
        <v>125</v>
      </c>
      <c r="I164" s="4"/>
      <c r="J164" s="14"/>
    </row>
    <row r="165" spans="2:10" x14ac:dyDescent="0.3">
      <c r="B165" s="13">
        <v>56</v>
      </c>
      <c r="C165" s="4">
        <v>77</v>
      </c>
      <c r="D165" s="5" t="s">
        <v>112</v>
      </c>
      <c r="E165" s="5" t="s">
        <v>10</v>
      </c>
      <c r="F165" s="4"/>
      <c r="G165" s="4">
        <v>2003</v>
      </c>
      <c r="H165" s="6" t="s">
        <v>24</v>
      </c>
      <c r="I165" s="4"/>
      <c r="J165" s="14"/>
    </row>
    <row r="166" spans="2:10" x14ac:dyDescent="0.3">
      <c r="B166" s="13">
        <v>57</v>
      </c>
      <c r="C166" s="4">
        <v>118</v>
      </c>
      <c r="D166" s="5" t="s">
        <v>136</v>
      </c>
      <c r="E166" s="5" t="s">
        <v>10</v>
      </c>
      <c r="F166" s="4" t="s">
        <v>15</v>
      </c>
      <c r="G166" s="4">
        <v>2003</v>
      </c>
      <c r="H166" s="4" t="s">
        <v>134</v>
      </c>
      <c r="I166" s="4"/>
      <c r="J166" s="14"/>
    </row>
    <row r="167" spans="2:10" ht="15" thickBot="1" x14ac:dyDescent="0.35">
      <c r="B167" s="15">
        <v>58</v>
      </c>
      <c r="C167" s="16">
        <v>567</v>
      </c>
      <c r="D167" s="17" t="s">
        <v>123</v>
      </c>
      <c r="E167" s="17" t="s">
        <v>10</v>
      </c>
      <c r="F167" s="16"/>
      <c r="G167" s="16">
        <v>2003</v>
      </c>
      <c r="H167" s="20" t="s">
        <v>24</v>
      </c>
      <c r="I167" s="16"/>
      <c r="J167" s="18"/>
    </row>
    <row r="168" spans="2:10" x14ac:dyDescent="0.3">
      <c r="B168" s="7"/>
      <c r="C168" s="7"/>
      <c r="D168" s="8"/>
      <c r="E168" s="8"/>
      <c r="F168" s="7"/>
      <c r="G168" s="7"/>
      <c r="H168" s="7"/>
      <c r="I168" s="7"/>
      <c r="J168" s="9"/>
    </row>
    <row r="169" spans="2:10" x14ac:dyDescent="0.3">
      <c r="B169" s="3" t="s">
        <v>115</v>
      </c>
    </row>
    <row r="170" spans="2:10" ht="15" thickBot="1" x14ac:dyDescent="0.35"/>
    <row r="171" spans="2:10" x14ac:dyDescent="0.3">
      <c r="B171" s="10" t="s">
        <v>2</v>
      </c>
      <c r="C171" s="11" t="s">
        <v>3</v>
      </c>
      <c r="D171" s="11" t="s">
        <v>4</v>
      </c>
      <c r="E171" s="11" t="s">
        <v>121</v>
      </c>
      <c r="F171" s="11" t="s">
        <v>5</v>
      </c>
      <c r="G171" s="11" t="s">
        <v>6</v>
      </c>
      <c r="H171" s="11" t="s">
        <v>7</v>
      </c>
      <c r="I171" s="11" t="s">
        <v>8</v>
      </c>
      <c r="J171" s="12" t="s">
        <v>124</v>
      </c>
    </row>
    <row r="172" spans="2:10" x14ac:dyDescent="0.3">
      <c r="B172" s="13">
        <v>1</v>
      </c>
      <c r="C172" s="4">
        <v>73</v>
      </c>
      <c r="D172" s="5" t="s">
        <v>118</v>
      </c>
      <c r="E172" s="5" t="s">
        <v>144</v>
      </c>
      <c r="F172" s="4" t="s">
        <v>16</v>
      </c>
      <c r="G172" s="4">
        <v>2002</v>
      </c>
      <c r="H172" s="6">
        <v>3.6863425925925931E-2</v>
      </c>
      <c r="I172" s="4">
        <v>1</v>
      </c>
      <c r="J172" s="19">
        <f>SUM(H$172/H172*100)</f>
        <v>100</v>
      </c>
    </row>
    <row r="173" spans="2:10" x14ac:dyDescent="0.3">
      <c r="B173" s="13">
        <v>2</v>
      </c>
      <c r="C173" s="4">
        <v>67</v>
      </c>
      <c r="D173" s="5" t="s">
        <v>116</v>
      </c>
      <c r="E173" s="5" t="s">
        <v>10</v>
      </c>
      <c r="F173" s="4" t="s">
        <v>21</v>
      </c>
      <c r="G173" s="4">
        <v>2001</v>
      </c>
      <c r="H173" s="6">
        <v>4.0219907407407406E-2</v>
      </c>
      <c r="I173" s="4">
        <v>2</v>
      </c>
      <c r="J173" s="19">
        <f t="shared" ref="J173:J175" si="10">SUM(H$172/H173*100)</f>
        <v>91.654676258992822</v>
      </c>
    </row>
    <row r="174" spans="2:10" x14ac:dyDescent="0.3">
      <c r="B174" s="13">
        <v>3</v>
      </c>
      <c r="C174" s="4">
        <v>80</v>
      </c>
      <c r="D174" s="5" t="s">
        <v>117</v>
      </c>
      <c r="E174" s="5" t="s">
        <v>10</v>
      </c>
      <c r="F174" s="4" t="s">
        <v>23</v>
      </c>
      <c r="G174" s="4">
        <v>2002</v>
      </c>
      <c r="H174" s="6">
        <v>4.8287037037037038E-2</v>
      </c>
      <c r="I174" s="4">
        <v>3</v>
      </c>
      <c r="J174" s="19">
        <f t="shared" si="10"/>
        <v>76.342281879194644</v>
      </c>
    </row>
    <row r="175" spans="2:10" x14ac:dyDescent="0.3">
      <c r="B175" s="13">
        <v>4</v>
      </c>
      <c r="C175" s="4">
        <v>88</v>
      </c>
      <c r="D175" s="5" t="s">
        <v>137</v>
      </c>
      <c r="E175" s="5" t="s">
        <v>13</v>
      </c>
      <c r="F175" s="4" t="s">
        <v>21</v>
      </c>
      <c r="G175" s="4">
        <v>2002</v>
      </c>
      <c r="H175" s="6">
        <v>6.4155092592592597E-2</v>
      </c>
      <c r="I175" s="4">
        <v>4</v>
      </c>
      <c r="J175" s="19">
        <f t="shared" si="10"/>
        <v>57.459859281977273</v>
      </c>
    </row>
    <row r="176" spans="2:10" ht="15" thickBot="1" x14ac:dyDescent="0.35">
      <c r="B176" s="15">
        <v>5</v>
      </c>
      <c r="C176" s="16">
        <v>95</v>
      </c>
      <c r="D176" s="17" t="s">
        <v>138</v>
      </c>
      <c r="E176" s="17" t="s">
        <v>10</v>
      </c>
      <c r="F176" s="16" t="s">
        <v>23</v>
      </c>
      <c r="G176" s="16">
        <v>2002</v>
      </c>
      <c r="H176" s="20" t="s">
        <v>24</v>
      </c>
      <c r="I176" s="16"/>
      <c r="J176" s="18"/>
    </row>
    <row r="177" spans="1:10" x14ac:dyDescent="0.3">
      <c r="B177" s="7"/>
      <c r="C177" s="7"/>
      <c r="D177" s="8"/>
      <c r="E177" s="8"/>
      <c r="F177" s="7"/>
      <c r="G177" s="7"/>
      <c r="H177" s="7"/>
      <c r="I177" s="7"/>
      <c r="J177" s="9"/>
    </row>
    <row r="178" spans="1:10" ht="15" customHeight="1" x14ac:dyDescent="0.3">
      <c r="B178" s="124" t="s">
        <v>183</v>
      </c>
      <c r="C178" s="124"/>
    </row>
    <row r="179" spans="1:10" ht="15" thickBot="1" x14ac:dyDescent="0.35"/>
    <row r="180" spans="1:10" x14ac:dyDescent="0.3">
      <c r="B180" s="10" t="s">
        <v>2</v>
      </c>
      <c r="C180" s="11" t="s">
        <v>3</v>
      </c>
      <c r="D180" s="11" t="s">
        <v>4</v>
      </c>
      <c r="E180" s="11" t="s">
        <v>121</v>
      </c>
      <c r="F180" s="11" t="s">
        <v>5</v>
      </c>
      <c r="G180" s="11" t="s">
        <v>6</v>
      </c>
      <c r="H180" s="11" t="s">
        <v>7</v>
      </c>
      <c r="I180" s="11" t="s">
        <v>8</v>
      </c>
      <c r="J180" s="12" t="s">
        <v>124</v>
      </c>
    </row>
    <row r="181" spans="1:10" x14ac:dyDescent="0.3">
      <c r="B181" s="13">
        <v>1</v>
      </c>
      <c r="C181" s="4">
        <v>54</v>
      </c>
      <c r="D181" s="5" t="s">
        <v>119</v>
      </c>
      <c r="E181" s="5" t="s">
        <v>10</v>
      </c>
      <c r="F181" s="4"/>
      <c r="G181" s="4">
        <v>2011</v>
      </c>
      <c r="H181" s="6">
        <v>2.6736111111111113E-2</v>
      </c>
      <c r="I181" s="4">
        <v>1</v>
      </c>
      <c r="J181" s="19">
        <f>SUM(H$181/H181*100)</f>
        <v>100</v>
      </c>
    </row>
    <row r="182" spans="1:10" x14ac:dyDescent="0.3">
      <c r="B182" s="86">
        <v>2</v>
      </c>
      <c r="C182" s="87">
        <v>45</v>
      </c>
      <c r="D182" s="88" t="s">
        <v>120</v>
      </c>
      <c r="E182" s="88" t="s">
        <v>10</v>
      </c>
      <c r="F182" s="87"/>
      <c r="G182" s="87">
        <v>2012</v>
      </c>
      <c r="H182" s="89">
        <v>2.8854166666666667E-2</v>
      </c>
      <c r="I182" s="87">
        <v>2</v>
      </c>
      <c r="J182" s="90">
        <v>92.66</v>
      </c>
    </row>
    <row r="183" spans="1:10" ht="15" thickBot="1" x14ac:dyDescent="0.35">
      <c r="B183" s="15">
        <v>2</v>
      </c>
      <c r="C183" s="16">
        <v>47</v>
      </c>
      <c r="D183" s="17" t="s">
        <v>186</v>
      </c>
      <c r="E183" s="17" t="s">
        <v>10</v>
      </c>
      <c r="F183" s="16"/>
      <c r="G183" s="16">
        <v>2014</v>
      </c>
      <c r="H183" s="20">
        <v>3.0844907407407404E-2</v>
      </c>
      <c r="I183" s="16">
        <v>3</v>
      </c>
      <c r="J183" s="21">
        <f>SUM(H$181/H183*100)</f>
        <v>86.679174484052552</v>
      </c>
    </row>
    <row r="185" spans="1:10" x14ac:dyDescent="0.3">
      <c r="A185" s="24"/>
      <c r="B185" s="24"/>
      <c r="C185" s="24"/>
      <c r="D185" s="99" t="s">
        <v>187</v>
      </c>
      <c r="H185" s="99" t="s">
        <v>166</v>
      </c>
      <c r="I185" s="83"/>
    </row>
    <row r="186" spans="1:10" x14ac:dyDescent="0.3">
      <c r="A186" s="24"/>
      <c r="B186" s="24"/>
      <c r="C186" s="24"/>
      <c r="D186" s="99" t="s">
        <v>188</v>
      </c>
      <c r="H186" s="99" t="s">
        <v>167</v>
      </c>
      <c r="I186" s="83"/>
      <c r="J186" s="83"/>
    </row>
  </sheetData>
  <mergeCells count="1">
    <mergeCell ref="B178:C178"/>
  </mergeCells>
  <pageMargins left="0.51181102362204722" right="0.11811023622047245" top="0.35433070866141736" bottom="0.15748031496062992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6"/>
  <sheetViews>
    <sheetView topLeftCell="A166" zoomScaleNormal="100" workbookViewId="0">
      <selection activeCell="H186" sqref="H186"/>
    </sheetView>
  </sheetViews>
  <sheetFormatPr defaultRowHeight="14.4" x14ac:dyDescent="0.3"/>
  <cols>
    <col min="1" max="1" width="2.6640625" customWidth="1"/>
    <col min="2" max="2" width="7.44140625" customWidth="1"/>
    <col min="3" max="3" width="7.109375" customWidth="1"/>
    <col min="4" max="4" width="20.33203125" customWidth="1"/>
    <col min="5" max="5" width="22" customWidth="1"/>
    <col min="6" max="6" width="7.5546875" customWidth="1"/>
    <col min="7" max="7" width="7.109375" customWidth="1"/>
    <col min="8" max="8" width="10.44140625" customWidth="1"/>
    <col min="9" max="10" width="6.88671875" customWidth="1"/>
  </cols>
  <sheetData>
    <row r="1" spans="2:10" x14ac:dyDescent="0.3">
      <c r="B1" s="1"/>
      <c r="D1" s="83"/>
      <c r="E1" s="84" t="s">
        <v>153</v>
      </c>
      <c r="F1" s="83"/>
      <c r="G1" s="83"/>
    </row>
    <row r="2" spans="2:10" x14ac:dyDescent="0.3">
      <c r="B2" s="2"/>
      <c r="D2" s="83"/>
      <c r="E2" s="85">
        <v>44412</v>
      </c>
      <c r="F2" s="83"/>
      <c r="G2" s="83"/>
    </row>
    <row r="3" spans="2:10" x14ac:dyDescent="0.3">
      <c r="B3" s="2"/>
      <c r="D3" s="83"/>
      <c r="E3" s="85" t="s">
        <v>169</v>
      </c>
      <c r="F3" s="83"/>
      <c r="G3" s="83"/>
    </row>
    <row r="4" spans="2:10" x14ac:dyDescent="0.3">
      <c r="B4" s="1"/>
      <c r="D4" s="83"/>
      <c r="E4" s="84" t="s">
        <v>0</v>
      </c>
      <c r="F4" s="83"/>
      <c r="G4" s="83"/>
    </row>
    <row r="5" spans="2:10" x14ac:dyDescent="0.3">
      <c r="B5" s="1"/>
      <c r="D5" s="83"/>
      <c r="E5" s="84" t="s">
        <v>173</v>
      </c>
      <c r="F5" s="83"/>
      <c r="G5" s="83"/>
    </row>
    <row r="6" spans="2:10" x14ac:dyDescent="0.3">
      <c r="B6" s="3" t="s">
        <v>1</v>
      </c>
    </row>
    <row r="7" spans="2:10" ht="15" thickBot="1" x14ac:dyDescent="0.35"/>
    <row r="8" spans="2:10" x14ac:dyDescent="0.3">
      <c r="B8" s="10" t="s">
        <v>2</v>
      </c>
      <c r="C8" s="11" t="s">
        <v>3</v>
      </c>
      <c r="D8" s="11" t="s">
        <v>4</v>
      </c>
      <c r="E8" s="11" t="s">
        <v>121</v>
      </c>
      <c r="F8" s="11" t="s">
        <v>5</v>
      </c>
      <c r="G8" s="11" t="s">
        <v>6</v>
      </c>
      <c r="H8" s="11" t="s">
        <v>7</v>
      </c>
      <c r="I8" s="11" t="s">
        <v>8</v>
      </c>
      <c r="J8" s="12" t="s">
        <v>124</v>
      </c>
    </row>
    <row r="9" spans="2:10" x14ac:dyDescent="0.3">
      <c r="B9" s="13">
        <v>1</v>
      </c>
      <c r="C9" s="4">
        <v>28</v>
      </c>
      <c r="D9" s="5" t="s">
        <v>18</v>
      </c>
      <c r="E9" s="5" t="s">
        <v>143</v>
      </c>
      <c r="F9" s="4" t="s">
        <v>11</v>
      </c>
      <c r="G9" s="4">
        <v>1997</v>
      </c>
      <c r="H9" s="6">
        <v>6.8564814814814815E-2</v>
      </c>
      <c r="I9" s="4">
        <v>1</v>
      </c>
      <c r="J9" s="19">
        <f>SUM(H$9/H9*100)</f>
        <v>100</v>
      </c>
    </row>
    <row r="10" spans="2:10" x14ac:dyDescent="0.3">
      <c r="B10" s="13">
        <v>2</v>
      </c>
      <c r="C10" s="4">
        <v>11</v>
      </c>
      <c r="D10" s="5" t="s">
        <v>9</v>
      </c>
      <c r="E10" s="5" t="s">
        <v>10</v>
      </c>
      <c r="F10" s="4" t="s">
        <v>11</v>
      </c>
      <c r="G10" s="4">
        <v>1994</v>
      </c>
      <c r="H10" s="6">
        <v>6.9062500000000013E-2</v>
      </c>
      <c r="I10" s="4">
        <v>2</v>
      </c>
      <c r="J10" s="19">
        <f t="shared" ref="J10:J15" si="0">SUM(H$9/H10*100)</f>
        <v>99.279369867605141</v>
      </c>
    </row>
    <row r="11" spans="2:10" x14ac:dyDescent="0.3">
      <c r="B11" s="13">
        <v>3</v>
      </c>
      <c r="C11" s="4">
        <v>4</v>
      </c>
      <c r="D11" s="5" t="s">
        <v>128</v>
      </c>
      <c r="E11" s="5" t="s">
        <v>13</v>
      </c>
      <c r="F11" s="4" t="s">
        <v>16</v>
      </c>
      <c r="G11" s="4">
        <v>1992</v>
      </c>
      <c r="H11" s="6">
        <v>7.5659722222222225E-2</v>
      </c>
      <c r="I11" s="4">
        <v>3</v>
      </c>
      <c r="J11" s="19">
        <f t="shared" si="0"/>
        <v>90.622609759828663</v>
      </c>
    </row>
    <row r="12" spans="2:10" x14ac:dyDescent="0.3">
      <c r="B12" s="13">
        <v>4</v>
      </c>
      <c r="C12" s="4">
        <v>41</v>
      </c>
      <c r="D12" s="5" t="s">
        <v>12</v>
      </c>
      <c r="E12" s="5" t="s">
        <v>13</v>
      </c>
      <c r="F12" s="4" t="s">
        <v>11</v>
      </c>
      <c r="G12" s="4">
        <v>1986</v>
      </c>
      <c r="H12" s="6">
        <v>8.0902777777777782E-2</v>
      </c>
      <c r="I12" s="4">
        <v>4</v>
      </c>
      <c r="J12" s="19">
        <f t="shared" si="0"/>
        <v>84.749642346208859</v>
      </c>
    </row>
    <row r="13" spans="2:10" x14ac:dyDescent="0.3">
      <c r="B13" s="13">
        <v>5</v>
      </c>
      <c r="C13" s="4">
        <v>52</v>
      </c>
      <c r="D13" s="5" t="s">
        <v>17</v>
      </c>
      <c r="E13" s="5" t="s">
        <v>143</v>
      </c>
      <c r="F13" s="4" t="s">
        <v>16</v>
      </c>
      <c r="G13" s="4">
        <v>1999</v>
      </c>
      <c r="H13" s="6">
        <v>8.8159722222222223E-2</v>
      </c>
      <c r="I13" s="4">
        <v>5</v>
      </c>
      <c r="J13" s="19">
        <f t="shared" si="0"/>
        <v>77.773401601680447</v>
      </c>
    </row>
    <row r="14" spans="2:10" x14ac:dyDescent="0.3">
      <c r="B14" s="13">
        <v>6</v>
      </c>
      <c r="C14" s="4">
        <v>36</v>
      </c>
      <c r="D14" s="5" t="s">
        <v>14</v>
      </c>
      <c r="E14" s="5" t="s">
        <v>10</v>
      </c>
      <c r="F14" s="4" t="s">
        <v>15</v>
      </c>
      <c r="G14" s="4">
        <v>1993</v>
      </c>
      <c r="H14" s="6">
        <v>0.10761574074074075</v>
      </c>
      <c r="I14" s="4">
        <v>6</v>
      </c>
      <c r="J14" s="19">
        <f t="shared" si="0"/>
        <v>63.712626371262637</v>
      </c>
    </row>
    <row r="15" spans="2:10" x14ac:dyDescent="0.3">
      <c r="B15" s="13">
        <v>7</v>
      </c>
      <c r="C15" s="4">
        <v>48</v>
      </c>
      <c r="D15" s="5" t="s">
        <v>155</v>
      </c>
      <c r="E15" s="5" t="s">
        <v>10</v>
      </c>
      <c r="F15" s="4" t="s">
        <v>15</v>
      </c>
      <c r="G15" s="4">
        <v>2000</v>
      </c>
      <c r="H15" s="6">
        <v>0.13646990740740741</v>
      </c>
      <c r="I15" s="4">
        <v>7</v>
      </c>
      <c r="J15" s="19">
        <f t="shared" si="0"/>
        <v>50.241709778644726</v>
      </c>
    </row>
    <row r="16" spans="2:10" x14ac:dyDescent="0.3">
      <c r="B16" s="13">
        <v>8</v>
      </c>
      <c r="C16" s="4">
        <v>18</v>
      </c>
      <c r="D16" s="5" t="s">
        <v>129</v>
      </c>
      <c r="E16" s="5" t="s">
        <v>13</v>
      </c>
      <c r="F16" s="4" t="s">
        <v>21</v>
      </c>
      <c r="G16" s="4">
        <v>1996</v>
      </c>
      <c r="H16" s="4" t="s">
        <v>134</v>
      </c>
      <c r="I16" s="4"/>
      <c r="J16" s="19"/>
    </row>
    <row r="17" spans="2:10" x14ac:dyDescent="0.3">
      <c r="B17" s="13">
        <v>9</v>
      </c>
      <c r="C17" s="4">
        <v>24</v>
      </c>
      <c r="D17" s="5" t="s">
        <v>19</v>
      </c>
      <c r="E17" s="5" t="s">
        <v>10</v>
      </c>
      <c r="F17" s="4" t="s">
        <v>16</v>
      </c>
      <c r="G17" s="4">
        <v>1996</v>
      </c>
      <c r="H17" s="4" t="s">
        <v>134</v>
      </c>
      <c r="I17" s="4"/>
      <c r="J17" s="19"/>
    </row>
    <row r="18" spans="2:10" x14ac:dyDescent="0.3">
      <c r="B18" s="13">
        <v>10</v>
      </c>
      <c r="C18" s="4">
        <v>66</v>
      </c>
      <c r="D18" s="5" t="s">
        <v>20</v>
      </c>
      <c r="E18" s="5" t="s">
        <v>10</v>
      </c>
      <c r="F18" s="4" t="s">
        <v>21</v>
      </c>
      <c r="G18" s="4">
        <v>1997</v>
      </c>
      <c r="H18" s="4" t="s">
        <v>134</v>
      </c>
      <c r="I18" s="4"/>
      <c r="J18" s="19"/>
    </row>
    <row r="19" spans="2:10" ht="15" thickBot="1" x14ac:dyDescent="0.35">
      <c r="B19" s="15">
        <v>11</v>
      </c>
      <c r="C19" s="16">
        <v>58</v>
      </c>
      <c r="D19" s="17" t="s">
        <v>22</v>
      </c>
      <c r="E19" s="28" t="s">
        <v>10</v>
      </c>
      <c r="F19" s="29" t="s">
        <v>15</v>
      </c>
      <c r="G19" s="29">
        <v>1999</v>
      </c>
      <c r="H19" s="16" t="s">
        <v>24</v>
      </c>
      <c r="I19" s="16"/>
      <c r="J19" s="21"/>
    </row>
    <row r="20" spans="2:10" x14ac:dyDescent="0.3">
      <c r="B20" s="7"/>
      <c r="C20" s="7"/>
      <c r="D20" s="8"/>
      <c r="E20" s="8"/>
      <c r="F20" s="7"/>
      <c r="G20" s="7"/>
      <c r="H20" s="25"/>
      <c r="I20" s="7"/>
      <c r="J20" s="26"/>
    </row>
    <row r="21" spans="2:10" x14ac:dyDescent="0.3">
      <c r="B21" s="3" t="s">
        <v>26</v>
      </c>
    </row>
    <row r="22" spans="2:10" ht="15" thickBot="1" x14ac:dyDescent="0.35"/>
    <row r="23" spans="2:10" x14ac:dyDescent="0.3">
      <c r="B23" s="10" t="s">
        <v>2</v>
      </c>
      <c r="C23" s="11" t="s">
        <v>3</v>
      </c>
      <c r="D23" s="11" t="s">
        <v>4</v>
      </c>
      <c r="E23" s="11" t="s">
        <v>121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124</v>
      </c>
    </row>
    <row r="24" spans="2:10" x14ac:dyDescent="0.3">
      <c r="B24" s="13">
        <v>1</v>
      </c>
      <c r="C24" s="4">
        <v>43</v>
      </c>
      <c r="D24" s="5" t="s">
        <v>130</v>
      </c>
      <c r="E24" s="5" t="s">
        <v>13</v>
      </c>
      <c r="F24" s="4" t="s">
        <v>11</v>
      </c>
      <c r="G24" s="4">
        <v>1995</v>
      </c>
      <c r="H24" s="6">
        <v>5.7291666666666664E-2</v>
      </c>
      <c r="I24" s="4">
        <v>1</v>
      </c>
      <c r="J24" s="19">
        <f>SUM(H$24/H24*100)</f>
        <v>100</v>
      </c>
    </row>
    <row r="25" spans="2:10" x14ac:dyDescent="0.3">
      <c r="B25" s="13">
        <v>2</v>
      </c>
      <c r="C25" s="4">
        <v>32</v>
      </c>
      <c r="D25" s="5" t="s">
        <v>145</v>
      </c>
      <c r="E25" s="5" t="s">
        <v>146</v>
      </c>
      <c r="F25" s="4" t="s">
        <v>11</v>
      </c>
      <c r="G25" s="4">
        <v>1987</v>
      </c>
      <c r="H25" s="6">
        <v>6.0092592592592593E-2</v>
      </c>
      <c r="I25" s="4">
        <v>2</v>
      </c>
      <c r="J25" s="19">
        <f t="shared" ref="J25:J31" si="1">SUM(H$24/H25*100)</f>
        <v>95.338983050847446</v>
      </c>
    </row>
    <row r="26" spans="2:10" x14ac:dyDescent="0.3">
      <c r="B26" s="13">
        <v>3</v>
      </c>
      <c r="C26" s="4">
        <v>19</v>
      </c>
      <c r="D26" s="5" t="s">
        <v>28</v>
      </c>
      <c r="E26" s="5" t="s">
        <v>144</v>
      </c>
      <c r="F26" s="4" t="s">
        <v>16</v>
      </c>
      <c r="G26" s="4">
        <v>1998</v>
      </c>
      <c r="H26" s="6">
        <v>7.1215277777777766E-2</v>
      </c>
      <c r="I26" s="4">
        <v>3</v>
      </c>
      <c r="J26" s="19">
        <f t="shared" si="1"/>
        <v>80.448561677230629</v>
      </c>
    </row>
    <row r="27" spans="2:10" x14ac:dyDescent="0.3">
      <c r="B27" s="13">
        <v>4</v>
      </c>
      <c r="C27" s="4">
        <v>7</v>
      </c>
      <c r="D27" s="5" t="s">
        <v>139</v>
      </c>
      <c r="E27" s="5" t="s">
        <v>10</v>
      </c>
      <c r="F27" s="4" t="s">
        <v>16</v>
      </c>
      <c r="G27" s="4">
        <v>1998</v>
      </c>
      <c r="H27" s="6">
        <v>7.3969907407407401E-2</v>
      </c>
      <c r="I27" s="4">
        <v>4</v>
      </c>
      <c r="J27" s="19">
        <f t="shared" si="1"/>
        <v>77.452667814113596</v>
      </c>
    </row>
    <row r="28" spans="2:10" x14ac:dyDescent="0.3">
      <c r="B28" s="13">
        <v>5</v>
      </c>
      <c r="C28" s="4">
        <v>1</v>
      </c>
      <c r="D28" s="5" t="s">
        <v>131</v>
      </c>
      <c r="E28" s="5" t="s">
        <v>13</v>
      </c>
      <c r="F28" s="4" t="s">
        <v>11</v>
      </c>
      <c r="G28" s="4">
        <v>1974</v>
      </c>
      <c r="H28" s="6">
        <v>7.7071759259259257E-2</v>
      </c>
      <c r="I28" s="4">
        <v>5</v>
      </c>
      <c r="J28" s="19">
        <f t="shared" si="1"/>
        <v>74.335485808679977</v>
      </c>
    </row>
    <row r="29" spans="2:10" x14ac:dyDescent="0.3">
      <c r="B29" s="13">
        <v>6</v>
      </c>
      <c r="C29" s="4">
        <v>38</v>
      </c>
      <c r="D29" s="5" t="s">
        <v>27</v>
      </c>
      <c r="E29" s="5" t="s">
        <v>144</v>
      </c>
      <c r="F29" s="4" t="s">
        <v>21</v>
      </c>
      <c r="G29" s="4">
        <v>2001</v>
      </c>
      <c r="H29" s="6">
        <v>9.9050925925925917E-2</v>
      </c>
      <c r="I29" s="4">
        <v>6</v>
      </c>
      <c r="J29" s="19">
        <f t="shared" si="1"/>
        <v>57.840616966580981</v>
      </c>
    </row>
    <row r="30" spans="2:10" x14ac:dyDescent="0.3">
      <c r="B30" s="13">
        <v>7</v>
      </c>
      <c r="C30" s="4">
        <v>45</v>
      </c>
      <c r="D30" s="5" t="s">
        <v>177</v>
      </c>
      <c r="E30" s="5" t="s">
        <v>10</v>
      </c>
      <c r="F30" s="4" t="s">
        <v>21</v>
      </c>
      <c r="G30" s="4">
        <v>1991</v>
      </c>
      <c r="H30" s="6">
        <v>9.9108796296296306E-2</v>
      </c>
      <c r="I30" s="4">
        <v>7</v>
      </c>
      <c r="J30" s="19">
        <f t="shared" si="1"/>
        <v>57.806843396006066</v>
      </c>
    </row>
    <row r="31" spans="2:10" x14ac:dyDescent="0.3">
      <c r="B31" s="13">
        <v>8</v>
      </c>
      <c r="C31" s="4">
        <v>29</v>
      </c>
      <c r="D31" s="5" t="s">
        <v>184</v>
      </c>
      <c r="E31" s="5" t="s">
        <v>10</v>
      </c>
      <c r="F31" s="4" t="s">
        <v>23</v>
      </c>
      <c r="G31" s="4">
        <v>200</v>
      </c>
      <c r="H31" s="6">
        <v>0.10722222222222222</v>
      </c>
      <c r="I31" s="4">
        <v>8</v>
      </c>
      <c r="J31" s="19">
        <f t="shared" si="1"/>
        <v>53.432642487046635</v>
      </c>
    </row>
    <row r="32" spans="2:10" x14ac:dyDescent="0.3">
      <c r="B32" s="13">
        <v>9</v>
      </c>
      <c r="C32" s="4">
        <v>13</v>
      </c>
      <c r="D32" s="5" t="s">
        <v>156</v>
      </c>
      <c r="E32" s="5" t="s">
        <v>157</v>
      </c>
      <c r="F32" s="4" t="s">
        <v>21</v>
      </c>
      <c r="G32" s="4">
        <v>1980</v>
      </c>
      <c r="H32" s="6" t="s">
        <v>125</v>
      </c>
      <c r="I32" s="4"/>
      <c r="J32" s="19"/>
    </row>
    <row r="33" spans="2:10" ht="15" thickBot="1" x14ac:dyDescent="0.35">
      <c r="B33" s="15">
        <v>10</v>
      </c>
      <c r="C33" s="16">
        <v>26</v>
      </c>
      <c r="D33" s="17" t="s">
        <v>158</v>
      </c>
      <c r="E33" s="17" t="s">
        <v>146</v>
      </c>
      <c r="F33" s="16" t="s">
        <v>15</v>
      </c>
      <c r="G33" s="16">
        <v>1996</v>
      </c>
      <c r="H33" s="16" t="s">
        <v>24</v>
      </c>
      <c r="I33" s="16"/>
      <c r="J33" s="18"/>
    </row>
    <row r="34" spans="2:10" x14ac:dyDescent="0.3">
      <c r="B34" s="7"/>
      <c r="C34" s="7"/>
      <c r="D34" s="8"/>
      <c r="E34" s="8"/>
      <c r="F34" s="7"/>
      <c r="G34" s="7"/>
      <c r="H34" s="7"/>
      <c r="I34" s="7"/>
      <c r="J34" s="9"/>
    </row>
    <row r="35" spans="2:10" x14ac:dyDescent="0.3">
      <c r="B35" s="3" t="s">
        <v>179</v>
      </c>
    </row>
    <row r="36" spans="2:10" ht="15" thickBot="1" x14ac:dyDescent="0.35"/>
    <row r="37" spans="2:10" x14ac:dyDescent="0.3">
      <c r="B37" s="10" t="s">
        <v>2</v>
      </c>
      <c r="C37" s="11" t="s">
        <v>3</v>
      </c>
      <c r="D37" s="11" t="s">
        <v>4</v>
      </c>
      <c r="E37" s="11" t="s">
        <v>121</v>
      </c>
      <c r="F37" s="11" t="s">
        <v>5</v>
      </c>
      <c r="G37" s="11" t="s">
        <v>6</v>
      </c>
      <c r="H37" s="11" t="s">
        <v>7</v>
      </c>
      <c r="I37" s="11" t="s">
        <v>8</v>
      </c>
      <c r="J37" s="12" t="s">
        <v>124</v>
      </c>
    </row>
    <row r="38" spans="2:10" x14ac:dyDescent="0.3">
      <c r="B38" s="13">
        <v>1</v>
      </c>
      <c r="C38" s="4">
        <v>99</v>
      </c>
      <c r="D38" s="5" t="s">
        <v>29</v>
      </c>
      <c r="E38" s="5" t="s">
        <v>10</v>
      </c>
      <c r="F38" s="4"/>
      <c r="G38" s="4">
        <v>2012</v>
      </c>
      <c r="H38" s="6">
        <v>2.5347222222222219E-2</v>
      </c>
      <c r="I38" s="4">
        <v>1</v>
      </c>
      <c r="J38" s="19">
        <f>SUM(H$38/H38*100)</f>
        <v>100</v>
      </c>
    </row>
    <row r="39" spans="2:10" x14ac:dyDescent="0.3">
      <c r="B39" s="13">
        <v>2</v>
      </c>
      <c r="C39" s="4">
        <v>93</v>
      </c>
      <c r="D39" s="5" t="s">
        <v>32</v>
      </c>
      <c r="E39" s="5" t="s">
        <v>10</v>
      </c>
      <c r="F39" s="4"/>
      <c r="G39" s="4">
        <v>2010</v>
      </c>
      <c r="H39" s="6">
        <v>2.732638888888889E-2</v>
      </c>
      <c r="I39" s="4">
        <v>2</v>
      </c>
      <c r="J39" s="19">
        <f t="shared" ref="J39:J41" si="2">SUM(H$38/H39*100)</f>
        <v>92.757306226175345</v>
      </c>
    </row>
    <row r="40" spans="2:10" x14ac:dyDescent="0.3">
      <c r="B40" s="86">
        <v>3</v>
      </c>
      <c r="C40" s="87">
        <v>95</v>
      </c>
      <c r="D40" s="88" t="s">
        <v>185</v>
      </c>
      <c r="E40" s="88" t="s">
        <v>10</v>
      </c>
      <c r="F40" s="87"/>
      <c r="G40" s="87">
        <v>2012</v>
      </c>
      <c r="H40" s="89">
        <v>2.7719907407407405E-2</v>
      </c>
      <c r="I40" s="87">
        <v>3</v>
      </c>
      <c r="J40" s="90">
        <v>91.23</v>
      </c>
    </row>
    <row r="41" spans="2:10" ht="15" thickBot="1" x14ac:dyDescent="0.35">
      <c r="B41" s="15">
        <v>4</v>
      </c>
      <c r="C41" s="16">
        <v>105</v>
      </c>
      <c r="D41" s="17" t="s">
        <v>30</v>
      </c>
      <c r="E41" s="17" t="s">
        <v>144</v>
      </c>
      <c r="F41" s="16"/>
      <c r="G41" s="16">
        <v>2012</v>
      </c>
      <c r="H41" s="20">
        <v>3.4224537037037032E-2</v>
      </c>
      <c r="I41" s="16">
        <v>4</v>
      </c>
      <c r="J41" s="21">
        <f t="shared" si="2"/>
        <v>74.061548867095027</v>
      </c>
    </row>
    <row r="42" spans="2:10" x14ac:dyDescent="0.3">
      <c r="B42" s="7"/>
      <c r="C42" s="7"/>
      <c r="D42" s="8"/>
      <c r="E42" s="8"/>
      <c r="F42" s="7"/>
      <c r="G42" s="7"/>
      <c r="H42" s="25"/>
      <c r="I42" s="7"/>
      <c r="J42" s="26"/>
    </row>
    <row r="43" spans="2:10" x14ac:dyDescent="0.3">
      <c r="B43" s="3" t="s">
        <v>180</v>
      </c>
    </row>
    <row r="44" spans="2:10" ht="15" thickBot="1" x14ac:dyDescent="0.35"/>
    <row r="45" spans="2:10" x14ac:dyDescent="0.3">
      <c r="B45" s="10" t="s">
        <v>2</v>
      </c>
      <c r="C45" s="11" t="s">
        <v>3</v>
      </c>
      <c r="D45" s="11" t="s">
        <v>4</v>
      </c>
      <c r="E45" s="11" t="s">
        <v>121</v>
      </c>
      <c r="F45" s="11" t="s">
        <v>5</v>
      </c>
      <c r="G45" s="11" t="s">
        <v>6</v>
      </c>
      <c r="H45" s="11" t="s">
        <v>7</v>
      </c>
      <c r="I45" s="11" t="s">
        <v>8</v>
      </c>
      <c r="J45" s="12" t="s">
        <v>124</v>
      </c>
    </row>
    <row r="46" spans="2:10" x14ac:dyDescent="0.3">
      <c r="B46" s="13">
        <v>1</v>
      </c>
      <c r="C46" s="4">
        <v>75</v>
      </c>
      <c r="D46" s="5" t="s">
        <v>33</v>
      </c>
      <c r="E46" s="5" t="s">
        <v>144</v>
      </c>
      <c r="F46" s="4" t="s">
        <v>25</v>
      </c>
      <c r="G46" s="4">
        <v>2008</v>
      </c>
      <c r="H46" s="6">
        <v>2.238425925925926E-2</v>
      </c>
      <c r="I46" s="4">
        <v>1</v>
      </c>
      <c r="J46" s="19">
        <f>SUM(H$46/H46*100)</f>
        <v>100</v>
      </c>
    </row>
    <row r="47" spans="2:10" x14ac:dyDescent="0.3">
      <c r="B47" s="13">
        <v>2</v>
      </c>
      <c r="C47" s="4">
        <v>82</v>
      </c>
      <c r="D47" s="5" t="s">
        <v>140</v>
      </c>
      <c r="E47" s="5" t="s">
        <v>13</v>
      </c>
      <c r="F47" s="4"/>
      <c r="G47" s="4">
        <v>2008</v>
      </c>
      <c r="H47" s="6">
        <v>2.2488425925925926E-2</v>
      </c>
      <c r="I47" s="4">
        <v>2</v>
      </c>
      <c r="J47" s="19">
        <f t="shared" ref="J47:J50" si="3">SUM(H$46/H47*100)</f>
        <v>99.536798764796714</v>
      </c>
    </row>
    <row r="48" spans="2:10" x14ac:dyDescent="0.3">
      <c r="B48" s="13">
        <v>3</v>
      </c>
      <c r="C48" s="4">
        <v>67</v>
      </c>
      <c r="D48" s="5" t="s">
        <v>170</v>
      </c>
      <c r="E48" s="5" t="s">
        <v>13</v>
      </c>
      <c r="F48" s="4"/>
      <c r="G48" s="4">
        <v>2008</v>
      </c>
      <c r="H48" s="6">
        <v>2.6817129629629632E-2</v>
      </c>
      <c r="I48" s="4">
        <v>3</v>
      </c>
      <c r="J48" s="19">
        <f t="shared" si="3"/>
        <v>83.470004315925763</v>
      </c>
    </row>
    <row r="49" spans="2:10" ht="27" x14ac:dyDescent="0.3">
      <c r="B49" s="13">
        <v>4</v>
      </c>
      <c r="C49" s="4">
        <v>59</v>
      </c>
      <c r="D49" s="5" t="s">
        <v>147</v>
      </c>
      <c r="E49" s="5" t="s">
        <v>13</v>
      </c>
      <c r="F49" s="4"/>
      <c r="G49" s="4">
        <v>2007</v>
      </c>
      <c r="H49" s="6">
        <v>3.0694444444444444E-2</v>
      </c>
      <c r="I49" s="4">
        <v>4</v>
      </c>
      <c r="J49" s="19">
        <f t="shared" si="3"/>
        <v>72.926093514328812</v>
      </c>
    </row>
    <row r="50" spans="2:10" ht="15" thickBot="1" x14ac:dyDescent="0.35">
      <c r="B50" s="15">
        <v>5</v>
      </c>
      <c r="C50" s="16">
        <v>87</v>
      </c>
      <c r="D50" s="17" t="s">
        <v>34</v>
      </c>
      <c r="E50" s="17" t="s">
        <v>144</v>
      </c>
      <c r="F50" s="16" t="s">
        <v>31</v>
      </c>
      <c r="G50" s="16">
        <v>2009</v>
      </c>
      <c r="H50" s="20">
        <v>3.2071759259259258E-2</v>
      </c>
      <c r="I50" s="16">
        <v>5</v>
      </c>
      <c r="J50" s="21">
        <f t="shared" si="3"/>
        <v>69.79429808733309</v>
      </c>
    </row>
    <row r="51" spans="2:10" x14ac:dyDescent="0.3">
      <c r="B51" s="7"/>
      <c r="C51" s="7"/>
      <c r="D51" s="8"/>
      <c r="E51" s="8"/>
      <c r="F51" s="7"/>
      <c r="G51" s="7"/>
      <c r="H51" s="25"/>
      <c r="I51" s="7"/>
      <c r="J51" s="26"/>
    </row>
    <row r="52" spans="2:10" x14ac:dyDescent="0.3">
      <c r="B52" s="3" t="s">
        <v>181</v>
      </c>
    </row>
    <row r="53" spans="2:10" ht="15" thickBot="1" x14ac:dyDescent="0.35"/>
    <row r="54" spans="2:10" x14ac:dyDescent="0.3">
      <c r="B54" s="10" t="s">
        <v>2</v>
      </c>
      <c r="C54" s="11" t="s">
        <v>3</v>
      </c>
      <c r="D54" s="11" t="s">
        <v>4</v>
      </c>
      <c r="E54" s="11" t="s">
        <v>121</v>
      </c>
      <c r="F54" s="11" t="s">
        <v>5</v>
      </c>
      <c r="G54" s="11" t="s">
        <v>6</v>
      </c>
      <c r="H54" s="11" t="s">
        <v>7</v>
      </c>
      <c r="I54" s="11" t="s">
        <v>8</v>
      </c>
      <c r="J54" s="12" t="s">
        <v>124</v>
      </c>
    </row>
    <row r="55" spans="2:10" x14ac:dyDescent="0.3">
      <c r="B55" s="13">
        <v>1</v>
      </c>
      <c r="C55" s="4">
        <v>29</v>
      </c>
      <c r="D55" s="5" t="s">
        <v>171</v>
      </c>
      <c r="E55" s="5" t="s">
        <v>13</v>
      </c>
      <c r="F55" s="4"/>
      <c r="G55" s="4">
        <v>2005</v>
      </c>
      <c r="H55" s="6">
        <v>2.2997685185185187E-2</v>
      </c>
      <c r="I55" s="4">
        <v>1</v>
      </c>
      <c r="J55" s="19">
        <f>SUM(H$55/H55*100)</f>
        <v>100</v>
      </c>
    </row>
    <row r="56" spans="2:10" x14ac:dyDescent="0.3">
      <c r="B56" s="13">
        <v>2</v>
      </c>
      <c r="C56" s="4">
        <v>12</v>
      </c>
      <c r="D56" s="5" t="s">
        <v>141</v>
      </c>
      <c r="E56" s="5" t="s">
        <v>13</v>
      </c>
      <c r="F56" s="4" t="s">
        <v>21</v>
      </c>
      <c r="G56" s="4">
        <v>2005</v>
      </c>
      <c r="H56" s="6">
        <v>2.7175925925925926E-2</v>
      </c>
      <c r="I56" s="4">
        <v>2</v>
      </c>
      <c r="J56" s="19">
        <f t="shared" ref="J56:J61" si="4">SUM(H$55/H56*100)</f>
        <v>84.625212947189098</v>
      </c>
    </row>
    <row r="57" spans="2:10" x14ac:dyDescent="0.3">
      <c r="B57" s="13">
        <v>3</v>
      </c>
      <c r="C57" s="4">
        <v>47</v>
      </c>
      <c r="D57" s="5" t="s">
        <v>37</v>
      </c>
      <c r="E57" s="5" t="s">
        <v>144</v>
      </c>
      <c r="F57" s="4" t="s">
        <v>25</v>
      </c>
      <c r="G57" s="4">
        <v>2006</v>
      </c>
      <c r="H57" s="6">
        <v>2.9398148148148149E-2</v>
      </c>
      <c r="I57" s="4">
        <v>3</v>
      </c>
      <c r="J57" s="19">
        <f t="shared" si="4"/>
        <v>78.228346456692918</v>
      </c>
    </row>
    <row r="58" spans="2:10" x14ac:dyDescent="0.3">
      <c r="B58" s="13">
        <v>4</v>
      </c>
      <c r="C58" s="4">
        <v>41</v>
      </c>
      <c r="D58" s="5" t="s">
        <v>189</v>
      </c>
      <c r="E58" s="5" t="s">
        <v>10</v>
      </c>
      <c r="F58" s="4" t="s">
        <v>23</v>
      </c>
      <c r="G58" s="4">
        <v>2006</v>
      </c>
      <c r="H58" s="6">
        <v>2.9502314814814815E-2</v>
      </c>
      <c r="I58" s="4">
        <v>4</v>
      </c>
      <c r="J58" s="19">
        <v>77.930000000000007</v>
      </c>
    </row>
    <row r="59" spans="2:10" x14ac:dyDescent="0.3">
      <c r="B59" s="13">
        <v>5</v>
      </c>
      <c r="C59" s="4">
        <v>2</v>
      </c>
      <c r="D59" s="5" t="s">
        <v>36</v>
      </c>
      <c r="E59" s="5" t="s">
        <v>144</v>
      </c>
      <c r="F59" s="4" t="s">
        <v>23</v>
      </c>
      <c r="G59" s="4">
        <v>2005</v>
      </c>
      <c r="H59" s="6">
        <v>2.9583333333333336E-2</v>
      </c>
      <c r="I59" s="4">
        <v>4</v>
      </c>
      <c r="J59" s="19">
        <f t="shared" si="4"/>
        <v>77.738654147104853</v>
      </c>
    </row>
    <row r="60" spans="2:10" x14ac:dyDescent="0.3">
      <c r="B60" s="13">
        <v>6</v>
      </c>
      <c r="C60" s="4">
        <v>21</v>
      </c>
      <c r="D60" s="5" t="s">
        <v>35</v>
      </c>
      <c r="E60" s="5" t="s">
        <v>144</v>
      </c>
      <c r="F60" s="4" t="s">
        <v>25</v>
      </c>
      <c r="G60" s="4">
        <v>2005</v>
      </c>
      <c r="H60" s="6">
        <v>3.5254629629629629E-2</v>
      </c>
      <c r="I60" s="4">
        <v>5</v>
      </c>
      <c r="J60" s="19">
        <f t="shared" si="4"/>
        <v>65.233092580433365</v>
      </c>
    </row>
    <row r="61" spans="2:10" ht="15" thickBot="1" x14ac:dyDescent="0.35">
      <c r="B61" s="15">
        <v>7</v>
      </c>
      <c r="C61" s="16">
        <v>39</v>
      </c>
      <c r="D61" s="17" t="s">
        <v>38</v>
      </c>
      <c r="E61" s="17" t="s">
        <v>144</v>
      </c>
      <c r="F61" s="16" t="s">
        <v>39</v>
      </c>
      <c r="G61" s="16">
        <v>2006</v>
      </c>
      <c r="H61" s="20">
        <v>3.8553240740740742E-2</v>
      </c>
      <c r="I61" s="16">
        <v>6</v>
      </c>
      <c r="J61" s="21">
        <f t="shared" si="4"/>
        <v>59.651756229360551</v>
      </c>
    </row>
    <row r="62" spans="2:10" x14ac:dyDescent="0.3">
      <c r="B62" s="7"/>
      <c r="C62" s="7"/>
      <c r="D62" s="8"/>
      <c r="E62" s="8"/>
      <c r="F62" s="7"/>
      <c r="G62" s="7"/>
      <c r="H62" s="7"/>
      <c r="I62" s="7"/>
      <c r="J62" s="26"/>
    </row>
    <row r="63" spans="2:10" x14ac:dyDescent="0.3">
      <c r="B63" s="3" t="s">
        <v>182</v>
      </c>
    </row>
    <row r="64" spans="2:10" ht="15" thickBot="1" x14ac:dyDescent="0.35"/>
    <row r="65" spans="2:10" x14ac:dyDescent="0.3">
      <c r="B65" s="10" t="s">
        <v>2</v>
      </c>
      <c r="C65" s="11" t="s">
        <v>3</v>
      </c>
      <c r="D65" s="11" t="s">
        <v>4</v>
      </c>
      <c r="E65" s="11" t="s">
        <v>121</v>
      </c>
      <c r="F65" s="11" t="s">
        <v>5</v>
      </c>
      <c r="G65" s="11" t="s">
        <v>6</v>
      </c>
      <c r="H65" s="11" t="s">
        <v>7</v>
      </c>
      <c r="I65" s="11" t="s">
        <v>8</v>
      </c>
      <c r="J65" s="12" t="s">
        <v>124</v>
      </c>
    </row>
    <row r="66" spans="2:10" x14ac:dyDescent="0.3">
      <c r="B66" s="13">
        <v>1</v>
      </c>
      <c r="C66" s="4">
        <v>90</v>
      </c>
      <c r="D66" s="5" t="s">
        <v>42</v>
      </c>
      <c r="E66" s="5" t="s">
        <v>144</v>
      </c>
      <c r="F66" s="4" t="s">
        <v>21</v>
      </c>
      <c r="G66" s="4">
        <v>2004</v>
      </c>
      <c r="H66" s="6">
        <v>4.8159722222222222E-2</v>
      </c>
      <c r="I66" s="4">
        <v>1</v>
      </c>
      <c r="J66" s="19">
        <f>SUM(H$66/H66*100)</f>
        <v>100</v>
      </c>
    </row>
    <row r="67" spans="2:10" x14ac:dyDescent="0.3">
      <c r="B67" s="13">
        <v>2</v>
      </c>
      <c r="C67" s="4">
        <v>108</v>
      </c>
      <c r="D67" s="5" t="s">
        <v>45</v>
      </c>
      <c r="E67" s="5" t="s">
        <v>10</v>
      </c>
      <c r="F67" s="4"/>
      <c r="G67" s="4">
        <v>2003</v>
      </c>
      <c r="H67" s="6">
        <v>9.4178240740740729E-2</v>
      </c>
      <c r="I67" s="4">
        <v>2</v>
      </c>
      <c r="J67" s="19">
        <f t="shared" ref="J67:J71" si="5">SUM(H$66/H67*100)</f>
        <v>51.136782598009098</v>
      </c>
    </row>
    <row r="68" spans="2:10" x14ac:dyDescent="0.3">
      <c r="B68" s="13">
        <v>3</v>
      </c>
      <c r="C68" s="4">
        <v>71</v>
      </c>
      <c r="D68" s="5" t="s">
        <v>41</v>
      </c>
      <c r="E68" s="5" t="s">
        <v>10</v>
      </c>
      <c r="F68" s="4"/>
      <c r="G68" s="4">
        <v>2004</v>
      </c>
      <c r="H68" s="6">
        <v>0.11039351851851853</v>
      </c>
      <c r="I68" s="4">
        <v>3</v>
      </c>
      <c r="J68" s="19">
        <f t="shared" si="5"/>
        <v>43.625498007968119</v>
      </c>
    </row>
    <row r="69" spans="2:10" x14ac:dyDescent="0.3">
      <c r="B69" s="13">
        <v>4</v>
      </c>
      <c r="C69" s="4">
        <v>101</v>
      </c>
      <c r="D69" s="5" t="s">
        <v>46</v>
      </c>
      <c r="E69" s="5" t="s">
        <v>10</v>
      </c>
      <c r="F69" s="4"/>
      <c r="G69" s="4">
        <v>2003</v>
      </c>
      <c r="H69" s="6">
        <v>0.1120138888888889</v>
      </c>
      <c r="I69" s="4">
        <v>4</v>
      </c>
      <c r="J69" s="19">
        <f t="shared" si="5"/>
        <v>42.99442033477991</v>
      </c>
    </row>
    <row r="70" spans="2:10" x14ac:dyDescent="0.3">
      <c r="B70" s="13">
        <v>5</v>
      </c>
      <c r="C70" s="4">
        <v>44</v>
      </c>
      <c r="D70" s="5" t="s">
        <v>49</v>
      </c>
      <c r="E70" s="5" t="s">
        <v>10</v>
      </c>
      <c r="F70" s="4"/>
      <c r="G70" s="4">
        <v>2003</v>
      </c>
      <c r="H70" s="6">
        <v>0.11296296296296297</v>
      </c>
      <c r="I70" s="4">
        <v>5</v>
      </c>
      <c r="J70" s="19">
        <f t="shared" si="5"/>
        <v>42.633196721311471</v>
      </c>
    </row>
    <row r="71" spans="2:10" x14ac:dyDescent="0.3">
      <c r="B71" s="13">
        <v>6</v>
      </c>
      <c r="C71" s="4">
        <v>83</v>
      </c>
      <c r="D71" s="5" t="s">
        <v>44</v>
      </c>
      <c r="E71" s="5" t="s">
        <v>10</v>
      </c>
      <c r="F71" s="4"/>
      <c r="G71" s="4">
        <v>2003</v>
      </c>
      <c r="H71" s="6">
        <v>0.11826388888888889</v>
      </c>
      <c r="I71" s="4">
        <v>6</v>
      </c>
      <c r="J71" s="19">
        <f t="shared" si="5"/>
        <v>40.722254844392246</v>
      </c>
    </row>
    <row r="72" spans="2:10" x14ac:dyDescent="0.3">
      <c r="B72" s="13">
        <v>7</v>
      </c>
      <c r="C72" s="4">
        <v>53</v>
      </c>
      <c r="D72" s="5" t="s">
        <v>40</v>
      </c>
      <c r="E72" s="5" t="s">
        <v>10</v>
      </c>
      <c r="F72" s="4"/>
      <c r="G72" s="4">
        <v>2004</v>
      </c>
      <c r="H72" s="6" t="s">
        <v>24</v>
      </c>
      <c r="I72" s="4"/>
      <c r="J72" s="19"/>
    </row>
    <row r="73" spans="2:10" x14ac:dyDescent="0.3">
      <c r="B73" s="13">
        <v>8</v>
      </c>
      <c r="C73" s="4">
        <v>61</v>
      </c>
      <c r="D73" s="5" t="s">
        <v>43</v>
      </c>
      <c r="E73" s="5" t="s">
        <v>10</v>
      </c>
      <c r="F73" s="4"/>
      <c r="G73" s="4">
        <v>2004</v>
      </c>
      <c r="H73" s="6" t="s">
        <v>24</v>
      </c>
      <c r="I73" s="4"/>
      <c r="J73" s="19"/>
    </row>
    <row r="74" spans="2:10" x14ac:dyDescent="0.3">
      <c r="B74" s="13">
        <v>9</v>
      </c>
      <c r="C74" s="4">
        <v>78</v>
      </c>
      <c r="D74" s="5" t="s">
        <v>48</v>
      </c>
      <c r="E74" s="5" t="s">
        <v>10</v>
      </c>
      <c r="F74" s="4"/>
      <c r="G74" s="4">
        <v>2004</v>
      </c>
      <c r="H74" s="6" t="s">
        <v>24</v>
      </c>
      <c r="I74" s="4"/>
      <c r="J74" s="14"/>
    </row>
    <row r="75" spans="2:10" ht="15" thickBot="1" x14ac:dyDescent="0.35">
      <c r="B75" s="15">
        <v>10</v>
      </c>
      <c r="C75" s="16">
        <v>96</v>
      </c>
      <c r="D75" s="17" t="s">
        <v>47</v>
      </c>
      <c r="E75" s="17" t="s">
        <v>10</v>
      </c>
      <c r="F75" s="16"/>
      <c r="G75" s="16">
        <v>2003</v>
      </c>
      <c r="H75" s="16" t="s">
        <v>134</v>
      </c>
      <c r="I75" s="16"/>
      <c r="J75" s="18"/>
    </row>
    <row r="76" spans="2:10" x14ac:dyDescent="0.3">
      <c r="B76" s="7"/>
      <c r="C76" s="7"/>
      <c r="D76" s="8"/>
      <c r="E76" s="8"/>
      <c r="F76" s="7"/>
      <c r="G76" s="7"/>
      <c r="H76" s="7"/>
      <c r="I76" s="7"/>
      <c r="J76" s="9"/>
    </row>
    <row r="77" spans="2:10" x14ac:dyDescent="0.3">
      <c r="B77" s="3" t="s">
        <v>51</v>
      </c>
    </row>
    <row r="78" spans="2:10" ht="15" thickBot="1" x14ac:dyDescent="0.35"/>
    <row r="79" spans="2:10" x14ac:dyDescent="0.3">
      <c r="B79" s="10" t="s">
        <v>2</v>
      </c>
      <c r="C79" s="11" t="s">
        <v>3</v>
      </c>
      <c r="D79" s="11" t="s">
        <v>4</v>
      </c>
      <c r="E79" s="11" t="s">
        <v>121</v>
      </c>
      <c r="F79" s="11" t="s">
        <v>5</v>
      </c>
      <c r="G79" s="11" t="s">
        <v>6</v>
      </c>
      <c r="H79" s="11" t="s">
        <v>7</v>
      </c>
      <c r="I79" s="11" t="s">
        <v>8</v>
      </c>
      <c r="J79" s="12" t="s">
        <v>124</v>
      </c>
    </row>
    <row r="80" spans="2:10" x14ac:dyDescent="0.3">
      <c r="B80" s="13">
        <v>1</v>
      </c>
      <c r="C80" s="4">
        <v>49</v>
      </c>
      <c r="D80" s="5" t="s">
        <v>52</v>
      </c>
      <c r="E80" s="5" t="s">
        <v>144</v>
      </c>
      <c r="F80" s="4" t="s">
        <v>25</v>
      </c>
      <c r="G80" s="4">
        <v>2009</v>
      </c>
      <c r="H80" s="6">
        <v>1.3506944444444445E-2</v>
      </c>
      <c r="I80" s="4">
        <v>1</v>
      </c>
      <c r="J80" s="19">
        <f>SUM(H$80/H80*100)</f>
        <v>100</v>
      </c>
    </row>
    <row r="81" spans="2:10" x14ac:dyDescent="0.3">
      <c r="B81" s="13">
        <v>2</v>
      </c>
      <c r="C81" s="4">
        <v>33</v>
      </c>
      <c r="D81" s="5" t="s">
        <v>50</v>
      </c>
      <c r="E81" s="5" t="s">
        <v>10</v>
      </c>
      <c r="F81" s="4"/>
      <c r="G81" s="4">
        <v>2012</v>
      </c>
      <c r="H81" s="6">
        <v>4.4837962962962961E-2</v>
      </c>
      <c r="I81" s="4">
        <v>2</v>
      </c>
      <c r="J81" s="19">
        <f t="shared" ref="J81" si="6">SUM(H$80/H81*100)</f>
        <v>30.12390294269489</v>
      </c>
    </row>
    <row r="82" spans="2:10" x14ac:dyDescent="0.3">
      <c r="B82" s="13">
        <v>3</v>
      </c>
      <c r="C82" s="4">
        <v>22</v>
      </c>
      <c r="D82" s="5" t="s">
        <v>149</v>
      </c>
      <c r="E82" s="5" t="s">
        <v>10</v>
      </c>
      <c r="F82" s="4"/>
      <c r="G82" s="4">
        <v>2009</v>
      </c>
      <c r="H82" s="6" t="s">
        <v>24</v>
      </c>
      <c r="I82" s="4"/>
      <c r="J82" s="19"/>
    </row>
    <row r="83" spans="2:10" ht="15" thickBot="1" x14ac:dyDescent="0.35">
      <c r="B83" s="15">
        <v>4</v>
      </c>
      <c r="C83" s="16">
        <v>42</v>
      </c>
      <c r="D83" s="17" t="s">
        <v>53</v>
      </c>
      <c r="E83" s="17" t="s">
        <v>0</v>
      </c>
      <c r="F83" s="16" t="s">
        <v>39</v>
      </c>
      <c r="G83" s="16">
        <v>2010</v>
      </c>
      <c r="H83" s="16" t="s">
        <v>134</v>
      </c>
      <c r="I83" s="16"/>
      <c r="J83" s="21"/>
    </row>
    <row r="84" spans="2:10" x14ac:dyDescent="0.3">
      <c r="B84" s="7"/>
      <c r="C84" s="7"/>
      <c r="D84" s="8"/>
      <c r="E84" s="8"/>
      <c r="F84" s="7"/>
      <c r="G84" s="7"/>
      <c r="H84" s="25"/>
      <c r="I84" s="7"/>
      <c r="J84" s="26"/>
    </row>
    <row r="85" spans="2:10" x14ac:dyDescent="0.3">
      <c r="B85" s="3" t="s">
        <v>54</v>
      </c>
    </row>
    <row r="86" spans="2:10" ht="15" thickBot="1" x14ac:dyDescent="0.35"/>
    <row r="87" spans="2:10" x14ac:dyDescent="0.3">
      <c r="B87" s="10" t="s">
        <v>2</v>
      </c>
      <c r="C87" s="11" t="s">
        <v>3</v>
      </c>
      <c r="D87" s="11" t="s">
        <v>4</v>
      </c>
      <c r="E87" s="11" t="s">
        <v>121</v>
      </c>
      <c r="F87" s="11" t="s">
        <v>5</v>
      </c>
      <c r="G87" s="11" t="s">
        <v>6</v>
      </c>
      <c r="H87" s="11" t="s">
        <v>7</v>
      </c>
      <c r="I87" s="11" t="s">
        <v>8</v>
      </c>
      <c r="J87" s="12" t="s">
        <v>124</v>
      </c>
    </row>
    <row r="88" spans="2:10" x14ac:dyDescent="0.3">
      <c r="B88" s="13">
        <v>1</v>
      </c>
      <c r="C88" s="4">
        <v>64</v>
      </c>
      <c r="D88" s="5" t="s">
        <v>160</v>
      </c>
      <c r="E88" s="5" t="s">
        <v>157</v>
      </c>
      <c r="F88" s="4" t="s">
        <v>25</v>
      </c>
      <c r="G88" s="4">
        <v>2008</v>
      </c>
      <c r="H88" s="6">
        <v>2.1180555555555553E-2</v>
      </c>
      <c r="I88" s="4">
        <v>1</v>
      </c>
      <c r="J88" s="19">
        <f>SUM(H$88/H88*100)</f>
        <v>100</v>
      </c>
    </row>
    <row r="89" spans="2:10" x14ac:dyDescent="0.3">
      <c r="B89" s="13">
        <v>2</v>
      </c>
      <c r="C89" s="4">
        <v>97</v>
      </c>
      <c r="D89" s="5" t="s">
        <v>159</v>
      </c>
      <c r="E89" s="5" t="s">
        <v>157</v>
      </c>
      <c r="F89" s="4" t="s">
        <v>23</v>
      </c>
      <c r="G89" s="4">
        <v>2007</v>
      </c>
      <c r="H89" s="6">
        <v>2.193287037037037E-2</v>
      </c>
      <c r="I89" s="4">
        <v>2</v>
      </c>
      <c r="J89" s="19">
        <f t="shared" ref="J89:J96" si="7">SUM(H$88/H89*100)</f>
        <v>96.569920844327171</v>
      </c>
    </row>
    <row r="90" spans="2:10" x14ac:dyDescent="0.3">
      <c r="B90" s="13">
        <v>3</v>
      </c>
      <c r="C90" s="4">
        <v>72</v>
      </c>
      <c r="D90" s="5" t="s">
        <v>55</v>
      </c>
      <c r="E90" s="5" t="s">
        <v>0</v>
      </c>
      <c r="F90" s="4" t="s">
        <v>23</v>
      </c>
      <c r="G90" s="4">
        <v>2008</v>
      </c>
      <c r="H90" s="6">
        <v>2.2650462962962966E-2</v>
      </c>
      <c r="I90" s="4">
        <v>3</v>
      </c>
      <c r="J90" s="19">
        <f t="shared" si="7"/>
        <v>93.510475217169102</v>
      </c>
    </row>
    <row r="91" spans="2:10" x14ac:dyDescent="0.3">
      <c r="B91" s="13">
        <v>4</v>
      </c>
      <c r="C91" s="4">
        <v>113</v>
      </c>
      <c r="D91" s="5" t="s">
        <v>168</v>
      </c>
      <c r="E91" s="5" t="s">
        <v>13</v>
      </c>
      <c r="F91" s="4"/>
      <c r="G91" s="4">
        <v>2007</v>
      </c>
      <c r="H91" s="6">
        <v>2.6840277777777779E-2</v>
      </c>
      <c r="I91" s="4">
        <v>4</v>
      </c>
      <c r="J91" s="19">
        <f t="shared" si="7"/>
        <v>78.91332470892624</v>
      </c>
    </row>
    <row r="92" spans="2:10" x14ac:dyDescent="0.3">
      <c r="B92" s="13">
        <v>5</v>
      </c>
      <c r="C92" s="4">
        <v>92</v>
      </c>
      <c r="D92" s="5" t="s">
        <v>57</v>
      </c>
      <c r="E92" s="5" t="s">
        <v>144</v>
      </c>
      <c r="F92" s="4" t="s">
        <v>25</v>
      </c>
      <c r="G92" s="4">
        <v>2007</v>
      </c>
      <c r="H92" s="6">
        <v>2.7175925925925926E-2</v>
      </c>
      <c r="I92" s="4">
        <v>5</v>
      </c>
      <c r="J92" s="19">
        <f t="shared" si="7"/>
        <v>77.938671209540018</v>
      </c>
    </row>
    <row r="93" spans="2:10" x14ac:dyDescent="0.3">
      <c r="B93" s="13">
        <v>6</v>
      </c>
      <c r="C93" s="4">
        <v>55</v>
      </c>
      <c r="D93" s="5" t="s">
        <v>142</v>
      </c>
      <c r="E93" s="5" t="s">
        <v>13</v>
      </c>
      <c r="F93" s="4"/>
      <c r="G93" s="4">
        <v>2008</v>
      </c>
      <c r="H93" s="6">
        <v>2.7569444444444448E-2</v>
      </c>
      <c r="I93" s="4">
        <v>6</v>
      </c>
      <c r="J93" s="19">
        <f t="shared" si="7"/>
        <v>76.826196473551619</v>
      </c>
    </row>
    <row r="94" spans="2:10" x14ac:dyDescent="0.3">
      <c r="B94" s="13">
        <v>7</v>
      </c>
      <c r="C94" s="4">
        <v>79</v>
      </c>
      <c r="D94" s="5" t="s">
        <v>58</v>
      </c>
      <c r="E94" s="5" t="s">
        <v>144</v>
      </c>
      <c r="F94" s="4" t="s">
        <v>25</v>
      </c>
      <c r="G94" s="4">
        <v>2008</v>
      </c>
      <c r="H94" s="6">
        <v>2.8229166666666666E-2</v>
      </c>
      <c r="I94" s="4">
        <v>7</v>
      </c>
      <c r="J94" s="19">
        <f t="shared" si="7"/>
        <v>75.03075030750307</v>
      </c>
    </row>
    <row r="95" spans="2:10" x14ac:dyDescent="0.3">
      <c r="B95" s="13">
        <v>8</v>
      </c>
      <c r="C95" s="4">
        <v>103</v>
      </c>
      <c r="D95" s="5" t="s">
        <v>59</v>
      </c>
      <c r="E95" s="5" t="s">
        <v>0</v>
      </c>
      <c r="F95" s="4" t="s">
        <v>25</v>
      </c>
      <c r="G95" s="4">
        <v>2007</v>
      </c>
      <c r="H95" s="6">
        <v>3.0833333333333334E-2</v>
      </c>
      <c r="I95" s="4">
        <v>8</v>
      </c>
      <c r="J95" s="19">
        <f t="shared" si="7"/>
        <v>68.693693693693675</v>
      </c>
    </row>
    <row r="96" spans="2:10" x14ac:dyDescent="0.3">
      <c r="B96" s="13">
        <v>9</v>
      </c>
      <c r="C96" s="4">
        <v>85</v>
      </c>
      <c r="D96" s="5" t="s">
        <v>56</v>
      </c>
      <c r="E96" s="5" t="s">
        <v>144</v>
      </c>
      <c r="F96" s="4" t="s">
        <v>39</v>
      </c>
      <c r="G96" s="4">
        <v>2007</v>
      </c>
      <c r="H96" s="6">
        <v>3.7951388888888889E-2</v>
      </c>
      <c r="I96" s="4">
        <v>9</v>
      </c>
      <c r="J96" s="19">
        <f t="shared" si="7"/>
        <v>55.809698078682523</v>
      </c>
    </row>
    <row r="97" spans="2:10" ht="15" thickBot="1" x14ac:dyDescent="0.35">
      <c r="B97" s="15">
        <v>10</v>
      </c>
      <c r="C97" s="16">
        <v>109</v>
      </c>
      <c r="D97" s="17" t="s">
        <v>148</v>
      </c>
      <c r="E97" s="17" t="s">
        <v>10</v>
      </c>
      <c r="F97" s="16"/>
      <c r="G97" s="16">
        <v>2008</v>
      </c>
      <c r="H97" s="20" t="s">
        <v>24</v>
      </c>
      <c r="I97" s="16"/>
      <c r="J97" s="21"/>
    </row>
    <row r="98" spans="2:10" x14ac:dyDescent="0.3">
      <c r="B98" s="7"/>
      <c r="C98" s="7"/>
      <c r="D98" s="8"/>
      <c r="E98" s="8"/>
      <c r="F98" s="7"/>
      <c r="G98" s="7"/>
      <c r="H98" s="7"/>
      <c r="I98" s="7"/>
      <c r="J98" s="9"/>
    </row>
    <row r="99" spans="2:10" x14ac:dyDescent="0.3">
      <c r="B99" s="3" t="s">
        <v>60</v>
      </c>
    </row>
    <row r="100" spans="2:10" ht="15" thickBot="1" x14ac:dyDescent="0.35"/>
    <row r="101" spans="2:10" x14ac:dyDescent="0.3">
      <c r="B101" s="10" t="s">
        <v>2</v>
      </c>
      <c r="C101" s="11" t="s">
        <v>3</v>
      </c>
      <c r="D101" s="11" t="s">
        <v>4</v>
      </c>
      <c r="E101" s="11" t="s">
        <v>121</v>
      </c>
      <c r="F101" s="11" t="s">
        <v>5</v>
      </c>
      <c r="G101" s="11" t="s">
        <v>6</v>
      </c>
      <c r="H101" s="11" t="s">
        <v>7</v>
      </c>
      <c r="I101" s="11" t="s">
        <v>8</v>
      </c>
      <c r="J101" s="12" t="s">
        <v>124</v>
      </c>
    </row>
    <row r="102" spans="2:10" x14ac:dyDescent="0.3">
      <c r="B102" s="13">
        <v>1</v>
      </c>
      <c r="C102" s="4">
        <v>34</v>
      </c>
      <c r="D102" s="5" t="s">
        <v>132</v>
      </c>
      <c r="E102" s="5" t="s">
        <v>13</v>
      </c>
      <c r="F102" s="4" t="s">
        <v>21</v>
      </c>
      <c r="G102" s="4">
        <v>2005</v>
      </c>
      <c r="H102" s="6">
        <v>2.9247685185185186E-2</v>
      </c>
      <c r="I102" s="4">
        <v>1</v>
      </c>
      <c r="J102" s="19">
        <f>SUM(H$102/H102*100)</f>
        <v>100</v>
      </c>
    </row>
    <row r="103" spans="2:10" x14ac:dyDescent="0.3">
      <c r="B103" s="13">
        <v>2</v>
      </c>
      <c r="C103" s="4">
        <v>25</v>
      </c>
      <c r="D103" s="5" t="s">
        <v>161</v>
      </c>
      <c r="E103" s="5" t="s">
        <v>10</v>
      </c>
      <c r="F103" s="4"/>
      <c r="G103" s="4">
        <v>2005</v>
      </c>
      <c r="H103" s="6">
        <v>4.7395833333333331E-2</v>
      </c>
      <c r="I103" s="4">
        <v>2</v>
      </c>
      <c r="J103" s="19">
        <f t="shared" ref="J103:J104" si="8">SUM(H$102/H103*100)</f>
        <v>61.70940170940171</v>
      </c>
    </row>
    <row r="104" spans="2:10" x14ac:dyDescent="0.3">
      <c r="B104" s="13">
        <v>3</v>
      </c>
      <c r="C104" s="4">
        <v>8</v>
      </c>
      <c r="D104" s="5" t="s">
        <v>133</v>
      </c>
      <c r="E104" s="5" t="s">
        <v>10</v>
      </c>
      <c r="F104" s="4"/>
      <c r="G104" s="4">
        <v>2006</v>
      </c>
      <c r="H104" s="6">
        <v>5.1527777777777777E-2</v>
      </c>
      <c r="I104" s="4">
        <v>3</v>
      </c>
      <c r="J104" s="19">
        <f t="shared" si="8"/>
        <v>56.761006289308177</v>
      </c>
    </row>
    <row r="105" spans="2:10" ht="15" thickBot="1" x14ac:dyDescent="0.35">
      <c r="B105" s="15">
        <v>4</v>
      </c>
      <c r="C105" s="16">
        <v>16</v>
      </c>
      <c r="D105" s="17" t="s">
        <v>61</v>
      </c>
      <c r="E105" s="17" t="s">
        <v>0</v>
      </c>
      <c r="F105" s="16" t="s">
        <v>23</v>
      </c>
      <c r="G105" s="16">
        <v>2006</v>
      </c>
      <c r="H105" s="20" t="s">
        <v>24</v>
      </c>
      <c r="I105" s="16"/>
      <c r="J105" s="21"/>
    </row>
    <row r="106" spans="2:10" x14ac:dyDescent="0.3">
      <c r="B106" s="7"/>
      <c r="C106" s="7"/>
      <c r="D106" s="8"/>
      <c r="E106" s="8"/>
      <c r="F106" s="7"/>
      <c r="G106" s="7"/>
      <c r="H106" s="25"/>
      <c r="I106" s="7"/>
      <c r="J106" s="26"/>
    </row>
    <row r="107" spans="2:10" x14ac:dyDescent="0.3">
      <c r="B107" s="3" t="s">
        <v>62</v>
      </c>
    </row>
    <row r="108" spans="2:10" ht="15" thickBot="1" x14ac:dyDescent="0.35"/>
    <row r="109" spans="2:10" x14ac:dyDescent="0.3">
      <c r="B109" s="10" t="s">
        <v>2</v>
      </c>
      <c r="C109" s="11" t="s">
        <v>3</v>
      </c>
      <c r="D109" s="11" t="s">
        <v>4</v>
      </c>
      <c r="E109" s="11" t="s">
        <v>121</v>
      </c>
      <c r="F109" s="11" t="s">
        <v>5</v>
      </c>
      <c r="G109" s="11" t="s">
        <v>6</v>
      </c>
      <c r="H109" s="11" t="s">
        <v>7</v>
      </c>
      <c r="I109" s="11" t="s">
        <v>8</v>
      </c>
      <c r="J109" s="12" t="s">
        <v>124</v>
      </c>
    </row>
    <row r="110" spans="2:10" x14ac:dyDescent="0.3">
      <c r="B110" s="13">
        <v>1</v>
      </c>
      <c r="C110" s="4">
        <v>91</v>
      </c>
      <c r="D110" s="5" t="s">
        <v>174</v>
      </c>
      <c r="E110" s="5" t="s">
        <v>144</v>
      </c>
      <c r="F110" s="4" t="s">
        <v>21</v>
      </c>
      <c r="G110" s="4">
        <v>2004</v>
      </c>
      <c r="H110" s="6">
        <v>5.3263888888888888E-2</v>
      </c>
      <c r="I110" s="4">
        <v>1</v>
      </c>
      <c r="J110" s="19">
        <f>SUM(H$110/H110*100)</f>
        <v>100</v>
      </c>
    </row>
    <row r="111" spans="2:10" x14ac:dyDescent="0.3">
      <c r="B111" s="13">
        <v>2</v>
      </c>
      <c r="C111" s="4">
        <v>84</v>
      </c>
      <c r="D111" s="5" t="s">
        <v>97</v>
      </c>
      <c r="E111" s="5" t="s">
        <v>10</v>
      </c>
      <c r="F111" s="4"/>
      <c r="G111" s="4">
        <v>2004</v>
      </c>
      <c r="H111" s="6">
        <v>5.768518518518518E-2</v>
      </c>
      <c r="I111" s="4">
        <v>2</v>
      </c>
      <c r="J111" s="19">
        <f t="shared" ref="J111:J146" si="9">SUM(H$110/H111*100)</f>
        <v>92.335473515248793</v>
      </c>
    </row>
    <row r="112" spans="2:10" x14ac:dyDescent="0.3">
      <c r="B112" s="13">
        <v>3</v>
      </c>
      <c r="C112" s="4">
        <v>125</v>
      </c>
      <c r="D112" s="5" t="s">
        <v>96</v>
      </c>
      <c r="E112" s="5" t="s">
        <v>10</v>
      </c>
      <c r="F112" s="4" t="s">
        <v>25</v>
      </c>
      <c r="G112" s="4">
        <v>2004</v>
      </c>
      <c r="H112" s="6">
        <v>6.1377314814814815E-2</v>
      </c>
      <c r="I112" s="4">
        <v>3</v>
      </c>
      <c r="J112" s="19">
        <f t="shared" si="9"/>
        <v>86.781067320384693</v>
      </c>
    </row>
    <row r="113" spans="2:10" x14ac:dyDescent="0.3">
      <c r="B113" s="13">
        <v>4</v>
      </c>
      <c r="C113" s="4">
        <v>126</v>
      </c>
      <c r="D113" s="5" t="s">
        <v>83</v>
      </c>
      <c r="E113" s="5" t="s">
        <v>10</v>
      </c>
      <c r="F113" s="4"/>
      <c r="G113" s="4">
        <v>2001</v>
      </c>
      <c r="H113" s="6">
        <v>6.2615740740740736E-2</v>
      </c>
      <c r="I113" s="4">
        <v>4</v>
      </c>
      <c r="J113" s="19">
        <f t="shared" si="9"/>
        <v>85.064695009242158</v>
      </c>
    </row>
    <row r="114" spans="2:10" x14ac:dyDescent="0.3">
      <c r="B114" s="13">
        <v>5</v>
      </c>
      <c r="C114" s="4">
        <v>124</v>
      </c>
      <c r="D114" s="5" t="s">
        <v>72</v>
      </c>
      <c r="E114" s="5" t="s">
        <v>10</v>
      </c>
      <c r="F114" s="4"/>
      <c r="G114" s="4">
        <v>2003</v>
      </c>
      <c r="H114" s="6">
        <v>6.4085648148148142E-2</v>
      </c>
      <c r="I114" s="4">
        <v>5</v>
      </c>
      <c r="J114" s="19">
        <f t="shared" si="9"/>
        <v>83.113599422069711</v>
      </c>
    </row>
    <row r="115" spans="2:10" x14ac:dyDescent="0.3">
      <c r="B115" s="13">
        <v>6</v>
      </c>
      <c r="C115" s="4">
        <v>60</v>
      </c>
      <c r="D115" s="5" t="s">
        <v>176</v>
      </c>
      <c r="E115" s="5" t="s">
        <v>10</v>
      </c>
      <c r="F115" s="4"/>
      <c r="G115" s="4">
        <v>2002</v>
      </c>
      <c r="H115" s="6">
        <v>6.446759259259259E-2</v>
      </c>
      <c r="I115" s="4">
        <v>6</v>
      </c>
      <c r="J115" s="19">
        <f t="shared" si="9"/>
        <v>82.621184919210052</v>
      </c>
    </row>
    <row r="116" spans="2:10" x14ac:dyDescent="0.3">
      <c r="B116" s="13">
        <v>7</v>
      </c>
      <c r="C116" s="4">
        <v>57</v>
      </c>
      <c r="D116" s="5" t="s">
        <v>114</v>
      </c>
      <c r="E116" s="5" t="s">
        <v>10</v>
      </c>
      <c r="F116" s="4"/>
      <c r="G116" s="4">
        <v>2003</v>
      </c>
      <c r="H116" s="6">
        <v>6.5254629629629635E-2</v>
      </c>
      <c r="I116" s="4">
        <v>7</v>
      </c>
      <c r="J116" s="19">
        <f t="shared" si="9"/>
        <v>81.624689606243336</v>
      </c>
    </row>
    <row r="117" spans="2:10" x14ac:dyDescent="0.3">
      <c r="B117" s="13">
        <v>8</v>
      </c>
      <c r="C117" s="4">
        <v>121</v>
      </c>
      <c r="D117" s="5" t="s">
        <v>77</v>
      </c>
      <c r="E117" s="5" t="s">
        <v>10</v>
      </c>
      <c r="F117" s="4" t="s">
        <v>25</v>
      </c>
      <c r="G117" s="4">
        <v>2003</v>
      </c>
      <c r="H117" s="6">
        <v>6.5960648148148157E-2</v>
      </c>
      <c r="I117" s="4">
        <v>8</v>
      </c>
      <c r="J117" s="19">
        <f t="shared" si="9"/>
        <v>80.751008948938392</v>
      </c>
    </row>
    <row r="118" spans="2:10" x14ac:dyDescent="0.3">
      <c r="B118" s="13">
        <v>9</v>
      </c>
      <c r="C118" s="4">
        <v>88</v>
      </c>
      <c r="D118" s="5" t="s">
        <v>136</v>
      </c>
      <c r="E118" s="5" t="s">
        <v>10</v>
      </c>
      <c r="F118" s="4" t="s">
        <v>15</v>
      </c>
      <c r="G118" s="4">
        <v>2003</v>
      </c>
      <c r="H118" s="6">
        <v>6.6134259259259254E-2</v>
      </c>
      <c r="I118" s="4">
        <v>9</v>
      </c>
      <c r="J118" s="19">
        <f t="shared" si="9"/>
        <v>80.539026951347566</v>
      </c>
    </row>
    <row r="119" spans="2:10" x14ac:dyDescent="0.3">
      <c r="B119" s="13">
        <v>10</v>
      </c>
      <c r="C119" s="4">
        <v>9</v>
      </c>
      <c r="D119" s="5" t="s">
        <v>172</v>
      </c>
      <c r="E119" s="5" t="s">
        <v>13</v>
      </c>
      <c r="F119" s="4" t="s">
        <v>21</v>
      </c>
      <c r="G119" s="4">
        <v>2004</v>
      </c>
      <c r="H119" s="6">
        <v>6.7465277777777777E-2</v>
      </c>
      <c r="I119" s="4">
        <v>10</v>
      </c>
      <c r="J119" s="19">
        <f t="shared" si="9"/>
        <v>78.950077200205868</v>
      </c>
    </row>
    <row r="120" spans="2:10" x14ac:dyDescent="0.3">
      <c r="B120" s="13">
        <v>11</v>
      </c>
      <c r="C120" s="4">
        <v>118</v>
      </c>
      <c r="D120" s="5" t="s">
        <v>64</v>
      </c>
      <c r="E120" s="5" t="s">
        <v>10</v>
      </c>
      <c r="F120" s="4"/>
      <c r="G120" s="4">
        <v>2004</v>
      </c>
      <c r="H120" s="6">
        <v>6.895833333333333E-2</v>
      </c>
      <c r="I120" s="4">
        <v>11</v>
      </c>
      <c r="J120" s="19">
        <f t="shared" si="9"/>
        <v>77.240684793554891</v>
      </c>
    </row>
    <row r="121" spans="2:10" x14ac:dyDescent="0.3">
      <c r="B121" s="13">
        <v>12</v>
      </c>
      <c r="C121" s="4">
        <v>117</v>
      </c>
      <c r="D121" s="5" t="s">
        <v>91</v>
      </c>
      <c r="E121" s="5" t="s">
        <v>10</v>
      </c>
      <c r="F121" s="4"/>
      <c r="G121" s="4">
        <v>2003</v>
      </c>
      <c r="H121" s="6">
        <v>6.9826388888888882E-2</v>
      </c>
      <c r="I121" s="4">
        <v>12</v>
      </c>
      <c r="J121" s="19">
        <f t="shared" si="9"/>
        <v>76.280457483838887</v>
      </c>
    </row>
    <row r="122" spans="2:10" x14ac:dyDescent="0.3">
      <c r="B122" s="13">
        <v>13</v>
      </c>
      <c r="C122" s="4">
        <v>119</v>
      </c>
      <c r="D122" s="5" t="s">
        <v>135</v>
      </c>
      <c r="E122" s="5" t="s">
        <v>13</v>
      </c>
      <c r="F122" s="4" t="s">
        <v>21</v>
      </c>
      <c r="G122" s="4">
        <v>2003</v>
      </c>
      <c r="H122" s="6">
        <v>7.0972222222222228E-2</v>
      </c>
      <c r="I122" s="4">
        <v>13</v>
      </c>
      <c r="J122" s="19">
        <f t="shared" si="9"/>
        <v>75.04892367906065</v>
      </c>
    </row>
    <row r="123" spans="2:10" x14ac:dyDescent="0.3">
      <c r="B123" s="13">
        <v>14</v>
      </c>
      <c r="C123" s="4">
        <v>3</v>
      </c>
      <c r="D123" s="5" t="s">
        <v>78</v>
      </c>
      <c r="E123" s="5" t="s">
        <v>10</v>
      </c>
      <c r="F123" s="4"/>
      <c r="G123" s="4">
        <v>2003</v>
      </c>
      <c r="H123" s="6">
        <v>7.1030092592592589E-2</v>
      </c>
      <c r="I123" s="4">
        <v>14</v>
      </c>
      <c r="J123" s="19">
        <f t="shared" si="9"/>
        <v>74.987779045136065</v>
      </c>
    </row>
    <row r="124" spans="2:10" x14ac:dyDescent="0.3">
      <c r="B124" s="13">
        <v>15</v>
      </c>
      <c r="C124" s="4">
        <v>114</v>
      </c>
      <c r="D124" s="5" t="s">
        <v>112</v>
      </c>
      <c r="E124" s="5" t="s">
        <v>10</v>
      </c>
      <c r="F124" s="4"/>
      <c r="G124" s="4">
        <v>2003</v>
      </c>
      <c r="H124" s="6">
        <v>7.3784722222222224E-2</v>
      </c>
      <c r="I124" s="4">
        <v>15</v>
      </c>
      <c r="J124" s="19">
        <f t="shared" si="9"/>
        <v>72.188235294117646</v>
      </c>
    </row>
    <row r="125" spans="2:10" x14ac:dyDescent="0.3">
      <c r="B125" s="13">
        <v>16</v>
      </c>
      <c r="C125" s="4">
        <v>15</v>
      </c>
      <c r="D125" s="5" t="s">
        <v>110</v>
      </c>
      <c r="E125" s="5" t="s">
        <v>10</v>
      </c>
      <c r="F125" s="4"/>
      <c r="G125" s="4">
        <v>2002</v>
      </c>
      <c r="H125" s="6">
        <v>7.4884259259259262E-2</v>
      </c>
      <c r="I125" s="4">
        <v>16</v>
      </c>
      <c r="J125" s="19">
        <f t="shared" si="9"/>
        <v>71.128284389489949</v>
      </c>
    </row>
    <row r="126" spans="2:10" x14ac:dyDescent="0.3">
      <c r="B126" s="13">
        <v>17</v>
      </c>
      <c r="C126" s="4">
        <v>104</v>
      </c>
      <c r="D126" s="5" t="s">
        <v>80</v>
      </c>
      <c r="E126" s="5" t="s">
        <v>10</v>
      </c>
      <c r="F126" s="4"/>
      <c r="G126" s="4">
        <v>2003</v>
      </c>
      <c r="H126" s="6">
        <v>7.5972222222222219E-2</v>
      </c>
      <c r="I126" s="4">
        <v>17</v>
      </c>
      <c r="J126" s="19">
        <f t="shared" si="9"/>
        <v>70.109689213893972</v>
      </c>
    </row>
    <row r="127" spans="2:10" x14ac:dyDescent="0.3">
      <c r="B127" s="13">
        <v>18</v>
      </c>
      <c r="C127" s="4">
        <v>106</v>
      </c>
      <c r="D127" s="5" t="s">
        <v>111</v>
      </c>
      <c r="E127" s="5" t="s">
        <v>10</v>
      </c>
      <c r="F127" s="4"/>
      <c r="G127" s="4">
        <v>2002</v>
      </c>
      <c r="H127" s="6">
        <v>7.7175925925925926E-2</v>
      </c>
      <c r="I127" s="4">
        <v>18</v>
      </c>
      <c r="J127" s="19">
        <f t="shared" si="9"/>
        <v>69.016196760647873</v>
      </c>
    </row>
    <row r="128" spans="2:10" x14ac:dyDescent="0.3">
      <c r="B128" s="13">
        <v>19</v>
      </c>
      <c r="C128" s="4">
        <v>110</v>
      </c>
      <c r="D128" s="5" t="s">
        <v>75</v>
      </c>
      <c r="E128" s="5" t="s">
        <v>10</v>
      </c>
      <c r="F128" s="4"/>
      <c r="G128" s="4">
        <v>2002</v>
      </c>
      <c r="H128" s="6">
        <v>8.0196759259259259E-2</v>
      </c>
      <c r="I128" s="4">
        <v>19</v>
      </c>
      <c r="J128" s="19">
        <f t="shared" si="9"/>
        <v>66.416510318949335</v>
      </c>
    </row>
    <row r="129" spans="2:10" x14ac:dyDescent="0.3">
      <c r="B129" s="13">
        <v>20</v>
      </c>
      <c r="C129" s="4">
        <v>116</v>
      </c>
      <c r="D129" s="5" t="s">
        <v>109</v>
      </c>
      <c r="E129" s="5" t="s">
        <v>10</v>
      </c>
      <c r="F129" s="4"/>
      <c r="G129" s="4">
        <v>2003</v>
      </c>
      <c r="H129" s="6">
        <v>8.0763888888888885E-2</v>
      </c>
      <c r="I129" s="4">
        <v>20</v>
      </c>
      <c r="J129" s="19">
        <f t="shared" si="9"/>
        <v>65.950128976784185</v>
      </c>
    </row>
    <row r="130" spans="2:10" x14ac:dyDescent="0.3">
      <c r="B130" s="13">
        <v>21</v>
      </c>
      <c r="C130" s="4">
        <v>112</v>
      </c>
      <c r="D130" s="5" t="s">
        <v>85</v>
      </c>
      <c r="E130" s="5" t="s">
        <v>10</v>
      </c>
      <c r="F130" s="4"/>
      <c r="G130" s="4">
        <v>2004</v>
      </c>
      <c r="H130" s="6">
        <v>8.2974537037037041E-2</v>
      </c>
      <c r="I130" s="4">
        <v>21</v>
      </c>
      <c r="J130" s="19">
        <f t="shared" si="9"/>
        <v>64.193053424466456</v>
      </c>
    </row>
    <row r="131" spans="2:10" x14ac:dyDescent="0.3">
      <c r="B131" s="13">
        <v>22</v>
      </c>
      <c r="C131" s="4">
        <v>86</v>
      </c>
      <c r="D131" s="5" t="s">
        <v>113</v>
      </c>
      <c r="E131" s="5" t="s">
        <v>10</v>
      </c>
      <c r="F131" s="4"/>
      <c r="G131" s="4">
        <v>2002</v>
      </c>
      <c r="H131" s="6">
        <v>8.487268518518519E-2</v>
      </c>
      <c r="I131" s="4">
        <v>22</v>
      </c>
      <c r="J131" s="19">
        <f t="shared" si="9"/>
        <v>62.757398063548344</v>
      </c>
    </row>
    <row r="132" spans="2:10" x14ac:dyDescent="0.3">
      <c r="B132" s="13">
        <v>23</v>
      </c>
      <c r="C132" s="4">
        <v>77</v>
      </c>
      <c r="D132" s="5" t="s">
        <v>88</v>
      </c>
      <c r="E132" s="5" t="s">
        <v>10</v>
      </c>
      <c r="F132" s="4"/>
      <c r="G132" s="4">
        <v>2004</v>
      </c>
      <c r="H132" s="6">
        <v>8.7766203703703707E-2</v>
      </c>
      <c r="I132" s="4">
        <v>23</v>
      </c>
      <c r="J132" s="19">
        <f t="shared" si="9"/>
        <v>60.688381906897007</v>
      </c>
    </row>
    <row r="133" spans="2:10" x14ac:dyDescent="0.3">
      <c r="B133" s="13">
        <v>24</v>
      </c>
      <c r="C133" s="4">
        <v>81</v>
      </c>
      <c r="D133" s="5" t="s">
        <v>71</v>
      </c>
      <c r="E133" s="5" t="s">
        <v>10</v>
      </c>
      <c r="F133" s="4"/>
      <c r="G133" s="4">
        <v>2002</v>
      </c>
      <c r="H133" s="6">
        <v>8.851851851851851E-2</v>
      </c>
      <c r="I133" s="4">
        <v>24</v>
      </c>
      <c r="J133" s="19">
        <f t="shared" si="9"/>
        <v>60.172594142259413</v>
      </c>
    </row>
    <row r="134" spans="2:10" x14ac:dyDescent="0.3">
      <c r="B134" s="13">
        <v>25</v>
      </c>
      <c r="C134" s="4">
        <v>95</v>
      </c>
      <c r="D134" s="5" t="s">
        <v>63</v>
      </c>
      <c r="E134" s="5" t="s">
        <v>10</v>
      </c>
      <c r="F134" s="4" t="s">
        <v>39</v>
      </c>
      <c r="G134" s="4">
        <v>2004</v>
      </c>
      <c r="H134" s="6">
        <v>9.0000000000000011E-2</v>
      </c>
      <c r="I134" s="4">
        <v>25</v>
      </c>
      <c r="J134" s="19">
        <f t="shared" si="9"/>
        <v>59.182098765432087</v>
      </c>
    </row>
    <row r="135" spans="2:10" x14ac:dyDescent="0.3">
      <c r="B135" s="13">
        <v>26</v>
      </c>
      <c r="C135" s="4">
        <v>68</v>
      </c>
      <c r="D135" s="5" t="s">
        <v>104</v>
      </c>
      <c r="E135" s="5" t="s">
        <v>10</v>
      </c>
      <c r="F135" s="4"/>
      <c r="G135" s="4">
        <v>2003</v>
      </c>
      <c r="H135" s="6">
        <v>9.0613425925925917E-2</v>
      </c>
      <c r="I135" s="4">
        <v>26</v>
      </c>
      <c r="J135" s="19">
        <f t="shared" si="9"/>
        <v>58.781453570060037</v>
      </c>
    </row>
    <row r="136" spans="2:10" x14ac:dyDescent="0.3">
      <c r="B136" s="13">
        <v>27</v>
      </c>
      <c r="C136" s="4">
        <v>70</v>
      </c>
      <c r="D136" s="5" t="s">
        <v>65</v>
      </c>
      <c r="E136" s="5" t="s">
        <v>10</v>
      </c>
      <c r="F136" s="4"/>
      <c r="G136" s="4">
        <v>2003</v>
      </c>
      <c r="H136" s="6">
        <v>9.2650462962962962E-2</v>
      </c>
      <c r="I136" s="4">
        <v>27</v>
      </c>
      <c r="J136" s="19">
        <f t="shared" si="9"/>
        <v>57.489069331667707</v>
      </c>
    </row>
    <row r="137" spans="2:10" x14ac:dyDescent="0.3">
      <c r="B137" s="13">
        <v>28</v>
      </c>
      <c r="C137" s="4">
        <v>65</v>
      </c>
      <c r="D137" s="5" t="s">
        <v>106</v>
      </c>
      <c r="E137" s="5" t="s">
        <v>10</v>
      </c>
      <c r="F137" s="4"/>
      <c r="G137" s="4">
        <v>2003</v>
      </c>
      <c r="H137" s="6">
        <v>9.3182870370370374E-2</v>
      </c>
      <c r="I137" s="4">
        <v>28</v>
      </c>
      <c r="J137" s="19">
        <f t="shared" si="9"/>
        <v>57.160601167556827</v>
      </c>
    </row>
    <row r="138" spans="2:10" x14ac:dyDescent="0.3">
      <c r="B138" s="13">
        <v>29</v>
      </c>
      <c r="C138" s="4">
        <v>89</v>
      </c>
      <c r="D138" s="5" t="s">
        <v>95</v>
      </c>
      <c r="E138" s="5" t="s">
        <v>10</v>
      </c>
      <c r="F138" s="4"/>
      <c r="G138" s="4">
        <v>2004</v>
      </c>
      <c r="H138" s="6">
        <v>9.3831018518518508E-2</v>
      </c>
      <c r="I138" s="4">
        <v>29</v>
      </c>
      <c r="J138" s="19">
        <f t="shared" si="9"/>
        <v>56.765757986924882</v>
      </c>
    </row>
    <row r="139" spans="2:10" x14ac:dyDescent="0.3">
      <c r="B139" s="13">
        <v>30</v>
      </c>
      <c r="C139" s="4">
        <v>51</v>
      </c>
      <c r="D139" s="5" t="s">
        <v>99</v>
      </c>
      <c r="E139" s="5" t="s">
        <v>10</v>
      </c>
      <c r="F139" s="4"/>
      <c r="G139" s="4">
        <v>2001</v>
      </c>
      <c r="H139" s="6">
        <v>9.4583333333333339E-2</v>
      </c>
      <c r="I139" s="4">
        <v>30</v>
      </c>
      <c r="J139" s="19">
        <f t="shared" si="9"/>
        <v>56.314243759177671</v>
      </c>
    </row>
    <row r="140" spans="2:10" x14ac:dyDescent="0.3">
      <c r="B140" s="13">
        <v>31</v>
      </c>
      <c r="C140" s="4">
        <v>80</v>
      </c>
      <c r="D140" s="5" t="s">
        <v>122</v>
      </c>
      <c r="E140" s="5" t="s">
        <v>10</v>
      </c>
      <c r="F140" s="4" t="s">
        <v>90</v>
      </c>
      <c r="G140" s="4">
        <v>2004</v>
      </c>
      <c r="H140" s="6">
        <v>9.7280092592592585E-2</v>
      </c>
      <c r="I140" s="4">
        <v>31</v>
      </c>
      <c r="J140" s="19">
        <f t="shared" si="9"/>
        <v>54.753123140987512</v>
      </c>
    </row>
    <row r="141" spans="2:10" x14ac:dyDescent="0.3">
      <c r="B141" s="13">
        <v>32</v>
      </c>
      <c r="C141" s="4">
        <v>74</v>
      </c>
      <c r="D141" s="5" t="s">
        <v>74</v>
      </c>
      <c r="E141" s="5" t="s">
        <v>10</v>
      </c>
      <c r="F141" s="4"/>
      <c r="G141" s="4">
        <v>2000</v>
      </c>
      <c r="H141" s="6">
        <v>9.9479166666666674E-2</v>
      </c>
      <c r="I141" s="4">
        <v>32</v>
      </c>
      <c r="J141" s="19">
        <f t="shared" si="9"/>
        <v>53.542757417102962</v>
      </c>
    </row>
    <row r="142" spans="2:10" x14ac:dyDescent="0.3">
      <c r="B142" s="13">
        <v>33</v>
      </c>
      <c r="C142" s="4">
        <v>35</v>
      </c>
      <c r="D142" s="5" t="s">
        <v>101</v>
      </c>
      <c r="E142" s="5" t="s">
        <v>10</v>
      </c>
      <c r="F142" s="4"/>
      <c r="G142" s="4">
        <v>2004</v>
      </c>
      <c r="H142" s="6">
        <v>0.10012731481481481</v>
      </c>
      <c r="I142" s="4">
        <v>33</v>
      </c>
      <c r="J142" s="19">
        <f t="shared" si="9"/>
        <v>53.196162293376489</v>
      </c>
    </row>
    <row r="143" spans="2:10" x14ac:dyDescent="0.3">
      <c r="B143" s="13">
        <v>34</v>
      </c>
      <c r="C143" s="4">
        <v>62</v>
      </c>
      <c r="D143" s="5" t="s">
        <v>82</v>
      </c>
      <c r="E143" s="5" t="s">
        <v>10</v>
      </c>
      <c r="F143" s="4" t="s">
        <v>39</v>
      </c>
      <c r="G143" s="4">
        <v>2004</v>
      </c>
      <c r="H143" s="6">
        <v>0.10319444444444444</v>
      </c>
      <c r="I143" s="4">
        <v>34</v>
      </c>
      <c r="J143" s="19">
        <f t="shared" si="9"/>
        <v>51.615074024226118</v>
      </c>
    </row>
    <row r="144" spans="2:10" ht="27" x14ac:dyDescent="0.3">
      <c r="B144" s="13">
        <v>35</v>
      </c>
      <c r="C144" s="4">
        <v>10</v>
      </c>
      <c r="D144" s="5" t="s">
        <v>81</v>
      </c>
      <c r="E144" s="5" t="s">
        <v>10</v>
      </c>
      <c r="F144" s="4"/>
      <c r="G144" s="4">
        <v>2003</v>
      </c>
      <c r="H144" s="6">
        <v>0.10407407407407408</v>
      </c>
      <c r="I144" s="4">
        <v>35</v>
      </c>
      <c r="J144" s="19">
        <f t="shared" si="9"/>
        <v>51.17882562277579</v>
      </c>
    </row>
    <row r="145" spans="2:10" x14ac:dyDescent="0.3">
      <c r="B145" s="13">
        <v>36</v>
      </c>
      <c r="C145" s="4">
        <v>17</v>
      </c>
      <c r="D145" s="5" t="s">
        <v>102</v>
      </c>
      <c r="E145" s="5" t="s">
        <v>10</v>
      </c>
      <c r="F145" s="4"/>
      <c r="G145" s="4">
        <v>2003</v>
      </c>
      <c r="H145" s="6">
        <v>0.10516203703703704</v>
      </c>
      <c r="I145" s="4">
        <v>36</v>
      </c>
      <c r="J145" s="19">
        <f t="shared" si="9"/>
        <v>50.649350649350644</v>
      </c>
    </row>
    <row r="146" spans="2:10" x14ac:dyDescent="0.3">
      <c r="B146" s="13">
        <v>37</v>
      </c>
      <c r="C146" s="4">
        <v>45</v>
      </c>
      <c r="D146" s="5" t="s">
        <v>66</v>
      </c>
      <c r="E146" s="5" t="s">
        <v>10</v>
      </c>
      <c r="F146" s="4"/>
      <c r="G146" s="4">
        <v>2002</v>
      </c>
      <c r="H146" s="6">
        <v>0.10660879629629628</v>
      </c>
      <c r="I146" s="4">
        <v>37</v>
      </c>
      <c r="J146" s="19">
        <f t="shared" si="9"/>
        <v>49.962001954185219</v>
      </c>
    </row>
    <row r="147" spans="2:10" x14ac:dyDescent="0.3">
      <c r="B147" s="13">
        <v>38</v>
      </c>
      <c r="C147" s="4">
        <v>5</v>
      </c>
      <c r="D147" s="5" t="s">
        <v>89</v>
      </c>
      <c r="E147" s="5" t="s">
        <v>10</v>
      </c>
      <c r="F147" s="4" t="s">
        <v>90</v>
      </c>
      <c r="G147" s="4">
        <v>2004</v>
      </c>
      <c r="H147" s="4" t="s">
        <v>24</v>
      </c>
      <c r="I147" s="4"/>
      <c r="J147" s="19"/>
    </row>
    <row r="148" spans="2:10" x14ac:dyDescent="0.3">
      <c r="B148" s="13">
        <v>39</v>
      </c>
      <c r="C148" s="4">
        <v>23</v>
      </c>
      <c r="D148" s="5" t="s">
        <v>76</v>
      </c>
      <c r="E148" s="5" t="s">
        <v>10</v>
      </c>
      <c r="F148" s="4"/>
      <c r="G148" s="4">
        <v>2003</v>
      </c>
      <c r="H148" s="4" t="s">
        <v>134</v>
      </c>
      <c r="I148" s="4"/>
      <c r="J148" s="19"/>
    </row>
    <row r="149" spans="2:10" x14ac:dyDescent="0.3">
      <c r="B149" s="13">
        <v>40</v>
      </c>
      <c r="C149" s="4">
        <v>20</v>
      </c>
      <c r="D149" s="5" t="s">
        <v>69</v>
      </c>
      <c r="E149" s="5" t="s">
        <v>10</v>
      </c>
      <c r="F149" s="4"/>
      <c r="G149" s="4">
        <v>2003</v>
      </c>
      <c r="H149" s="4" t="s">
        <v>24</v>
      </c>
      <c r="I149" s="4"/>
      <c r="J149" s="19"/>
    </row>
    <row r="150" spans="2:10" x14ac:dyDescent="0.3">
      <c r="B150" s="13">
        <v>41</v>
      </c>
      <c r="C150" s="4">
        <v>27</v>
      </c>
      <c r="D150" s="5" t="s">
        <v>84</v>
      </c>
      <c r="E150" s="5" t="s">
        <v>10</v>
      </c>
      <c r="F150" s="4"/>
      <c r="G150" s="4">
        <v>2003</v>
      </c>
      <c r="H150" s="4" t="s">
        <v>24</v>
      </c>
      <c r="I150" s="4"/>
      <c r="J150" s="19"/>
    </row>
    <row r="151" spans="2:10" ht="27" x14ac:dyDescent="0.3">
      <c r="B151" s="13">
        <v>42</v>
      </c>
      <c r="C151" s="4">
        <v>30</v>
      </c>
      <c r="D151" s="5" t="s">
        <v>79</v>
      </c>
      <c r="E151" s="5" t="s">
        <v>10</v>
      </c>
      <c r="F151" s="4"/>
      <c r="G151" s="4">
        <v>2003</v>
      </c>
      <c r="H151" s="4" t="s">
        <v>24</v>
      </c>
      <c r="I151" s="4"/>
      <c r="J151" s="19"/>
    </row>
    <row r="152" spans="2:10" x14ac:dyDescent="0.3">
      <c r="B152" s="13">
        <v>43</v>
      </c>
      <c r="C152" s="4">
        <v>31</v>
      </c>
      <c r="D152" s="5" t="s">
        <v>70</v>
      </c>
      <c r="E152" s="5" t="s">
        <v>10</v>
      </c>
      <c r="F152" s="4"/>
      <c r="G152" s="4">
        <v>2005</v>
      </c>
      <c r="H152" s="4" t="s">
        <v>24</v>
      </c>
      <c r="I152" s="4"/>
      <c r="J152" s="19"/>
    </row>
    <row r="153" spans="2:10" x14ac:dyDescent="0.3">
      <c r="B153" s="13">
        <v>44</v>
      </c>
      <c r="C153" s="4">
        <v>37</v>
      </c>
      <c r="D153" s="5" t="s">
        <v>92</v>
      </c>
      <c r="E153" s="5" t="s">
        <v>10</v>
      </c>
      <c r="F153" s="4"/>
      <c r="G153" s="4">
        <v>2003</v>
      </c>
      <c r="H153" s="4" t="s">
        <v>24</v>
      </c>
      <c r="I153" s="4"/>
      <c r="J153" s="19"/>
    </row>
    <row r="154" spans="2:10" x14ac:dyDescent="0.3">
      <c r="B154" s="13">
        <v>45</v>
      </c>
      <c r="C154" s="4">
        <v>40</v>
      </c>
      <c r="D154" s="5" t="s">
        <v>107</v>
      </c>
      <c r="E154" s="5" t="s">
        <v>10</v>
      </c>
      <c r="F154" s="4"/>
      <c r="G154" s="4">
        <v>2004</v>
      </c>
      <c r="H154" s="4" t="s">
        <v>24</v>
      </c>
      <c r="I154" s="4"/>
      <c r="J154" s="19"/>
    </row>
    <row r="155" spans="2:10" x14ac:dyDescent="0.3">
      <c r="B155" s="13">
        <v>46</v>
      </c>
      <c r="C155" s="4">
        <v>46</v>
      </c>
      <c r="D155" s="5" t="s">
        <v>103</v>
      </c>
      <c r="E155" s="5" t="s">
        <v>10</v>
      </c>
      <c r="F155" s="4"/>
      <c r="G155" s="4">
        <v>2003</v>
      </c>
      <c r="H155" s="4" t="s">
        <v>24</v>
      </c>
      <c r="I155" s="4"/>
      <c r="J155" s="19"/>
    </row>
    <row r="156" spans="2:10" x14ac:dyDescent="0.3">
      <c r="B156" s="13">
        <v>47</v>
      </c>
      <c r="C156" s="4">
        <v>54</v>
      </c>
      <c r="D156" s="5" t="s">
        <v>93</v>
      </c>
      <c r="E156" s="5" t="s">
        <v>10</v>
      </c>
      <c r="F156" s="4"/>
      <c r="G156" s="4">
        <v>2003</v>
      </c>
      <c r="H156" s="4" t="s">
        <v>24</v>
      </c>
      <c r="I156" s="4"/>
      <c r="J156" s="19"/>
    </row>
    <row r="157" spans="2:10" x14ac:dyDescent="0.3">
      <c r="B157" s="13">
        <v>48</v>
      </c>
      <c r="C157" s="4">
        <v>76</v>
      </c>
      <c r="D157" s="5" t="s">
        <v>123</v>
      </c>
      <c r="E157" s="5" t="s">
        <v>10</v>
      </c>
      <c r="F157" s="4"/>
      <c r="G157" s="4">
        <v>2003</v>
      </c>
      <c r="H157" s="4" t="s">
        <v>24</v>
      </c>
      <c r="I157" s="4"/>
      <c r="J157" s="19"/>
    </row>
    <row r="158" spans="2:10" x14ac:dyDescent="0.3">
      <c r="B158" s="13">
        <v>49</v>
      </c>
      <c r="C158" s="4">
        <v>102</v>
      </c>
      <c r="D158" s="5" t="s">
        <v>68</v>
      </c>
      <c r="E158" s="5" t="s">
        <v>10</v>
      </c>
      <c r="F158" s="4"/>
      <c r="G158" s="4">
        <v>2003</v>
      </c>
      <c r="H158" s="4" t="s">
        <v>134</v>
      </c>
      <c r="I158" s="4"/>
      <c r="J158" s="19"/>
    </row>
    <row r="159" spans="2:10" x14ac:dyDescent="0.3">
      <c r="B159" s="13">
        <v>50</v>
      </c>
      <c r="C159" s="4">
        <v>94</v>
      </c>
      <c r="D159" s="5" t="s">
        <v>98</v>
      </c>
      <c r="E159" s="5" t="s">
        <v>10</v>
      </c>
      <c r="F159" s="4"/>
      <c r="G159" s="4">
        <v>2003</v>
      </c>
      <c r="H159" s="4" t="s">
        <v>24</v>
      </c>
      <c r="I159" s="4"/>
      <c r="J159" s="19"/>
    </row>
    <row r="160" spans="2:10" x14ac:dyDescent="0.3">
      <c r="B160" s="13">
        <v>51</v>
      </c>
      <c r="C160" s="4">
        <v>98</v>
      </c>
      <c r="D160" s="5" t="s">
        <v>87</v>
      </c>
      <c r="E160" s="5" t="s">
        <v>10</v>
      </c>
      <c r="F160" s="4"/>
      <c r="G160" s="4">
        <v>2003</v>
      </c>
      <c r="H160" s="4" t="s">
        <v>24</v>
      </c>
      <c r="I160" s="4"/>
      <c r="J160" s="19"/>
    </row>
    <row r="161" spans="2:10" x14ac:dyDescent="0.3">
      <c r="B161" s="13">
        <v>52</v>
      </c>
      <c r="C161" s="4">
        <v>100</v>
      </c>
      <c r="D161" s="5" t="s">
        <v>100</v>
      </c>
      <c r="E161" s="5" t="s">
        <v>10</v>
      </c>
      <c r="F161" s="4"/>
      <c r="G161" s="4">
        <v>2003</v>
      </c>
      <c r="H161" s="4" t="s">
        <v>24</v>
      </c>
      <c r="I161" s="4"/>
      <c r="J161" s="19"/>
    </row>
    <row r="162" spans="2:10" x14ac:dyDescent="0.3">
      <c r="B162" s="13">
        <v>53</v>
      </c>
      <c r="C162" s="4">
        <v>107</v>
      </c>
      <c r="D162" s="5" t="s">
        <v>73</v>
      </c>
      <c r="E162" s="5" t="s">
        <v>10</v>
      </c>
      <c r="F162" s="4"/>
      <c r="G162" s="4">
        <v>2003</v>
      </c>
      <c r="H162" s="4" t="s">
        <v>24</v>
      </c>
      <c r="I162" s="4"/>
      <c r="J162" s="19"/>
    </row>
    <row r="163" spans="2:10" x14ac:dyDescent="0.3">
      <c r="B163" s="13">
        <v>54</v>
      </c>
      <c r="C163" s="4">
        <v>111</v>
      </c>
      <c r="D163" s="5" t="s">
        <v>105</v>
      </c>
      <c r="E163" s="5" t="s">
        <v>10</v>
      </c>
      <c r="F163" s="4"/>
      <c r="G163" s="4">
        <v>2002</v>
      </c>
      <c r="H163" s="4" t="s">
        <v>24</v>
      </c>
      <c r="I163" s="4"/>
      <c r="J163" s="19"/>
    </row>
    <row r="164" spans="2:10" x14ac:dyDescent="0.3">
      <c r="B164" s="13">
        <v>55</v>
      </c>
      <c r="C164" s="4">
        <v>115</v>
      </c>
      <c r="D164" s="5" t="s">
        <v>94</v>
      </c>
      <c r="E164" s="5" t="s">
        <v>10</v>
      </c>
      <c r="F164" s="4"/>
      <c r="G164" s="4">
        <v>2003</v>
      </c>
      <c r="H164" s="4" t="s">
        <v>24</v>
      </c>
      <c r="I164" s="4"/>
      <c r="J164" s="14"/>
    </row>
    <row r="165" spans="2:10" x14ac:dyDescent="0.3">
      <c r="B165" s="13">
        <v>56</v>
      </c>
      <c r="C165" s="4">
        <v>120</v>
      </c>
      <c r="D165" s="5" t="s">
        <v>108</v>
      </c>
      <c r="E165" s="5" t="s">
        <v>10</v>
      </c>
      <c r="F165" s="4"/>
      <c r="G165" s="4">
        <v>2003</v>
      </c>
      <c r="H165" s="4" t="s">
        <v>24</v>
      </c>
      <c r="I165" s="4"/>
      <c r="J165" s="14"/>
    </row>
    <row r="166" spans="2:10" x14ac:dyDescent="0.3">
      <c r="B166" s="13">
        <v>57</v>
      </c>
      <c r="C166" s="4">
        <v>123</v>
      </c>
      <c r="D166" s="5" t="s">
        <v>67</v>
      </c>
      <c r="E166" s="5" t="s">
        <v>10</v>
      </c>
      <c r="F166" s="4"/>
      <c r="G166" s="4">
        <v>2002</v>
      </c>
      <c r="H166" s="4" t="s">
        <v>24</v>
      </c>
      <c r="I166" s="4"/>
      <c r="J166" s="14"/>
    </row>
    <row r="167" spans="2:10" ht="15" thickBot="1" x14ac:dyDescent="0.35">
      <c r="B167" s="15">
        <v>58</v>
      </c>
      <c r="C167" s="16">
        <v>122</v>
      </c>
      <c r="D167" s="17" t="s">
        <v>86</v>
      </c>
      <c r="E167" s="17" t="s">
        <v>10</v>
      </c>
      <c r="F167" s="16"/>
      <c r="G167" s="16">
        <v>2002</v>
      </c>
      <c r="H167" s="16" t="s">
        <v>24</v>
      </c>
      <c r="I167" s="16"/>
      <c r="J167" s="18"/>
    </row>
    <row r="168" spans="2:10" x14ac:dyDescent="0.3">
      <c r="B168" s="7"/>
      <c r="C168" s="7"/>
      <c r="D168" s="8"/>
      <c r="E168" s="8"/>
      <c r="F168" s="7"/>
      <c r="G168" s="7"/>
      <c r="H168" s="7"/>
      <c r="I168" s="7"/>
      <c r="J168" s="9"/>
    </row>
    <row r="169" spans="2:10" x14ac:dyDescent="0.3">
      <c r="B169" s="3" t="s">
        <v>115</v>
      </c>
    </row>
    <row r="170" spans="2:10" ht="15" thickBot="1" x14ac:dyDescent="0.35"/>
    <row r="171" spans="2:10" x14ac:dyDescent="0.3">
      <c r="B171" s="10" t="s">
        <v>2</v>
      </c>
      <c r="C171" s="11" t="s">
        <v>3</v>
      </c>
      <c r="D171" s="11" t="s">
        <v>4</v>
      </c>
      <c r="E171" s="11" t="s">
        <v>121</v>
      </c>
      <c r="F171" s="11" t="s">
        <v>5</v>
      </c>
      <c r="G171" s="11" t="s">
        <v>6</v>
      </c>
      <c r="H171" s="11" t="s">
        <v>7</v>
      </c>
      <c r="I171" s="11" t="s">
        <v>8</v>
      </c>
      <c r="J171" s="12" t="s">
        <v>124</v>
      </c>
    </row>
    <row r="172" spans="2:10" x14ac:dyDescent="0.3">
      <c r="B172" s="13">
        <v>1</v>
      </c>
      <c r="C172" s="4">
        <v>73</v>
      </c>
      <c r="D172" s="5" t="s">
        <v>116</v>
      </c>
      <c r="E172" s="5" t="s">
        <v>10</v>
      </c>
      <c r="F172" s="4" t="s">
        <v>21</v>
      </c>
      <c r="G172" s="4">
        <v>2001</v>
      </c>
      <c r="H172" s="6">
        <v>5.800925925925926E-2</v>
      </c>
      <c r="I172" s="4">
        <v>1</v>
      </c>
      <c r="J172" s="19">
        <f>SUM(H$172/H172*100)</f>
        <v>100</v>
      </c>
    </row>
    <row r="173" spans="2:10" x14ac:dyDescent="0.3">
      <c r="B173" s="13">
        <v>2</v>
      </c>
      <c r="C173" s="4">
        <v>56</v>
      </c>
      <c r="D173" s="5" t="s">
        <v>118</v>
      </c>
      <c r="E173" s="5" t="s">
        <v>144</v>
      </c>
      <c r="F173" s="4" t="s">
        <v>16</v>
      </c>
      <c r="G173" s="4">
        <v>2002</v>
      </c>
      <c r="H173" s="6">
        <v>8.082175925925926E-2</v>
      </c>
      <c r="I173" s="4">
        <v>2</v>
      </c>
      <c r="J173" s="19">
        <f t="shared" ref="J173:J175" si="10">SUM(H$172/H173*100)</f>
        <v>71.774309036230846</v>
      </c>
    </row>
    <row r="174" spans="2:10" x14ac:dyDescent="0.3">
      <c r="B174" s="13">
        <v>3</v>
      </c>
      <c r="C174" s="4">
        <v>69</v>
      </c>
      <c r="D174" s="5" t="s">
        <v>137</v>
      </c>
      <c r="E174" s="5" t="s">
        <v>13</v>
      </c>
      <c r="F174" s="4" t="s">
        <v>21</v>
      </c>
      <c r="G174" s="4">
        <v>2002</v>
      </c>
      <c r="H174" s="6">
        <v>8.5752314814814823E-2</v>
      </c>
      <c r="I174" s="4">
        <v>3</v>
      </c>
      <c r="J174" s="19">
        <f t="shared" si="10"/>
        <v>67.647455797003644</v>
      </c>
    </row>
    <row r="175" spans="2:10" x14ac:dyDescent="0.3">
      <c r="B175" s="13">
        <v>4</v>
      </c>
      <c r="C175" s="4">
        <v>50</v>
      </c>
      <c r="D175" s="5" t="s">
        <v>117</v>
      </c>
      <c r="E175" s="5" t="s">
        <v>10</v>
      </c>
      <c r="F175" s="4" t="s">
        <v>23</v>
      </c>
      <c r="G175" s="4">
        <v>2002</v>
      </c>
      <c r="H175" s="6">
        <v>9.825231481481482E-2</v>
      </c>
      <c r="I175" s="4">
        <v>4</v>
      </c>
      <c r="J175" s="19">
        <f t="shared" si="10"/>
        <v>59.041112027329476</v>
      </c>
    </row>
    <row r="176" spans="2:10" ht="15" thickBot="1" x14ac:dyDescent="0.35">
      <c r="B176" s="15">
        <v>5</v>
      </c>
      <c r="C176" s="16">
        <v>63</v>
      </c>
      <c r="D176" s="17" t="s">
        <v>138</v>
      </c>
      <c r="E176" s="17" t="s">
        <v>10</v>
      </c>
      <c r="F176" s="16" t="s">
        <v>23</v>
      </c>
      <c r="G176" s="16">
        <v>2002</v>
      </c>
      <c r="H176" s="16" t="s">
        <v>24</v>
      </c>
      <c r="I176" s="16"/>
      <c r="J176" s="18"/>
    </row>
    <row r="177" spans="1:10" x14ac:dyDescent="0.3">
      <c r="B177" s="7"/>
      <c r="C177" s="7"/>
      <c r="D177" s="8"/>
      <c r="E177" s="8"/>
      <c r="F177" s="7"/>
      <c r="G177" s="7"/>
      <c r="H177" s="7"/>
      <c r="I177" s="7"/>
      <c r="J177" s="9"/>
    </row>
    <row r="178" spans="1:10" x14ac:dyDescent="0.3">
      <c r="B178" s="3" t="s">
        <v>150</v>
      </c>
    </row>
    <row r="179" spans="1:10" ht="15" thickBot="1" x14ac:dyDescent="0.35"/>
    <row r="180" spans="1:10" ht="15" thickBot="1" x14ac:dyDescent="0.35">
      <c r="B180" s="91" t="s">
        <v>2</v>
      </c>
      <c r="C180" s="92" t="s">
        <v>3</v>
      </c>
      <c r="D180" s="92" t="s">
        <v>4</v>
      </c>
      <c r="E180" s="92" t="s">
        <v>121</v>
      </c>
      <c r="F180" s="92" t="s">
        <v>5</v>
      </c>
      <c r="G180" s="92" t="s">
        <v>6</v>
      </c>
      <c r="H180" s="92" t="s">
        <v>7</v>
      </c>
      <c r="I180" s="92" t="s">
        <v>8</v>
      </c>
      <c r="J180" s="93" t="s">
        <v>124</v>
      </c>
    </row>
    <row r="181" spans="1:10" x14ac:dyDescent="0.3">
      <c r="B181" s="94">
        <v>1</v>
      </c>
      <c r="C181" s="95">
        <v>14</v>
      </c>
      <c r="D181" s="96" t="s">
        <v>119</v>
      </c>
      <c r="E181" s="96" t="s">
        <v>10</v>
      </c>
      <c r="F181" s="95"/>
      <c r="G181" s="95">
        <v>2011</v>
      </c>
      <c r="H181" s="97">
        <v>2.5023148148148145E-2</v>
      </c>
      <c r="I181" s="95">
        <v>1</v>
      </c>
      <c r="J181" s="98">
        <f>SUM(H$181/H181*100)</f>
        <v>100</v>
      </c>
    </row>
    <row r="182" spans="1:10" x14ac:dyDescent="0.3">
      <c r="B182" s="13">
        <v>2</v>
      </c>
      <c r="C182" s="4">
        <v>6</v>
      </c>
      <c r="D182" s="5" t="s">
        <v>120</v>
      </c>
      <c r="E182" s="5" t="s">
        <v>10</v>
      </c>
      <c r="F182" s="4"/>
      <c r="G182" s="4">
        <v>2012</v>
      </c>
      <c r="H182" s="6">
        <v>5.0578703703703709E-2</v>
      </c>
      <c r="I182" s="4">
        <v>2</v>
      </c>
      <c r="J182" s="19">
        <f>SUM(H$181/H182*100)</f>
        <v>49.473684210526301</v>
      </c>
    </row>
    <row r="183" spans="1:10" ht="15" thickBot="1" x14ac:dyDescent="0.35">
      <c r="B183" s="15">
        <v>3</v>
      </c>
      <c r="C183" s="16">
        <v>9</v>
      </c>
      <c r="D183" s="17" t="s">
        <v>186</v>
      </c>
      <c r="E183" s="17" t="s">
        <v>10</v>
      </c>
      <c r="F183" s="16"/>
      <c r="G183" s="16">
        <v>2014</v>
      </c>
      <c r="H183" s="20">
        <v>5.1400462962962967E-2</v>
      </c>
      <c r="I183" s="16">
        <v>3</v>
      </c>
      <c r="J183" s="21">
        <v>38.65</v>
      </c>
    </row>
    <row r="185" spans="1:10" x14ac:dyDescent="0.3">
      <c r="A185" s="24"/>
      <c r="B185" s="24"/>
      <c r="C185" s="24"/>
      <c r="D185" s="99" t="s">
        <v>187</v>
      </c>
      <c r="H185" s="99" t="s">
        <v>166</v>
      </c>
      <c r="I185" s="83"/>
    </row>
    <row r="186" spans="1:10" x14ac:dyDescent="0.3">
      <c r="A186" s="24"/>
      <c r="B186" s="24"/>
      <c r="C186" s="24"/>
      <c r="D186" s="99" t="s">
        <v>188</v>
      </c>
      <c r="H186" s="99" t="s">
        <v>167</v>
      </c>
    </row>
  </sheetData>
  <pageMargins left="0.51181102362204722" right="0.11811023622047245" top="0.35433070866141736" bottom="0.15748031496062992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1"/>
  <sheetViews>
    <sheetView topLeftCell="A160" workbookViewId="0">
      <selection activeCell="M182" sqref="M182"/>
    </sheetView>
  </sheetViews>
  <sheetFormatPr defaultRowHeight="14.4" x14ac:dyDescent="0.3"/>
  <cols>
    <col min="1" max="1" width="2.6640625" customWidth="1"/>
    <col min="2" max="2" width="7" customWidth="1"/>
    <col min="3" max="3" width="22.5546875" style="35" customWidth="1"/>
    <col min="4" max="4" width="23.5546875" customWidth="1"/>
    <col min="5" max="5" width="10.6640625" style="55" customWidth="1"/>
    <col min="6" max="6" width="8.33203125" customWidth="1"/>
    <col min="7" max="7" width="7.21875" customWidth="1"/>
    <col min="8" max="8" width="10.5546875" customWidth="1"/>
    <col min="9" max="9" width="6.33203125" customWidth="1"/>
    <col min="10" max="10" width="7.21875" customWidth="1"/>
  </cols>
  <sheetData>
    <row r="1" spans="2:10" x14ac:dyDescent="0.3">
      <c r="B1" s="1"/>
      <c r="D1" s="83"/>
      <c r="E1" s="100" t="s">
        <v>153</v>
      </c>
      <c r="F1" s="83"/>
      <c r="G1" s="83"/>
      <c r="H1" s="83"/>
    </row>
    <row r="2" spans="2:10" x14ac:dyDescent="0.3">
      <c r="B2" s="2"/>
      <c r="D2" s="83"/>
      <c r="E2" s="101">
        <v>44413</v>
      </c>
      <c r="F2" s="83"/>
      <c r="G2" s="83"/>
      <c r="H2" s="83"/>
    </row>
    <row r="3" spans="2:10" x14ac:dyDescent="0.3">
      <c r="B3" s="2"/>
      <c r="D3" s="83"/>
      <c r="E3" s="101" t="s">
        <v>165</v>
      </c>
      <c r="F3" s="83"/>
      <c r="G3" s="83"/>
      <c r="H3" s="83"/>
    </row>
    <row r="4" spans="2:10" x14ac:dyDescent="0.3">
      <c r="B4" s="1"/>
      <c r="D4" s="83"/>
      <c r="E4" s="100" t="s">
        <v>0</v>
      </c>
      <c r="F4" s="83"/>
      <c r="G4" s="83"/>
      <c r="H4" s="83"/>
    </row>
    <row r="5" spans="2:10" x14ac:dyDescent="0.3">
      <c r="B5" s="1"/>
      <c r="D5" s="83"/>
      <c r="E5" s="100" t="s">
        <v>173</v>
      </c>
      <c r="F5" s="83"/>
      <c r="G5" s="83"/>
      <c r="H5" s="83"/>
    </row>
    <row r="6" spans="2:10" x14ac:dyDescent="0.3">
      <c r="B6" s="3" t="s">
        <v>1</v>
      </c>
    </row>
    <row r="8" spans="2:10" ht="15" thickBot="1" x14ac:dyDescent="0.35">
      <c r="J8" s="30"/>
    </row>
    <row r="9" spans="2:10" s="53" customFormat="1" ht="26.4" x14ac:dyDescent="0.3">
      <c r="B9" s="10" t="s">
        <v>2</v>
      </c>
      <c r="C9" s="11" t="s">
        <v>4</v>
      </c>
      <c r="D9" s="11" t="s">
        <v>121</v>
      </c>
      <c r="E9" s="11" t="s">
        <v>6</v>
      </c>
      <c r="F9" s="11" t="s">
        <v>5</v>
      </c>
      <c r="G9" s="11" t="s">
        <v>3</v>
      </c>
      <c r="H9" s="11" t="s">
        <v>7</v>
      </c>
      <c r="I9" s="11" t="s">
        <v>8</v>
      </c>
      <c r="J9" s="12" t="s">
        <v>124</v>
      </c>
    </row>
    <row r="10" spans="2:10" x14ac:dyDescent="0.3">
      <c r="B10" s="49">
        <v>1</v>
      </c>
      <c r="C10" s="47" t="s">
        <v>128</v>
      </c>
      <c r="D10" s="47" t="s">
        <v>13</v>
      </c>
      <c r="E10" s="56">
        <v>1992</v>
      </c>
      <c r="F10" s="47" t="s">
        <v>16</v>
      </c>
      <c r="G10" s="102">
        <v>17</v>
      </c>
      <c r="H10" s="48">
        <v>1.2164351851851852E-2</v>
      </c>
      <c r="I10" s="47">
        <v>1</v>
      </c>
      <c r="J10" s="38">
        <f>SUM(H$10/H10*100)</f>
        <v>100</v>
      </c>
    </row>
    <row r="11" spans="2:10" x14ac:dyDescent="0.3">
      <c r="B11" s="49">
        <v>2</v>
      </c>
      <c r="C11" s="47" t="s">
        <v>9</v>
      </c>
      <c r="D11" s="47" t="s">
        <v>10</v>
      </c>
      <c r="E11" s="56">
        <v>1994</v>
      </c>
      <c r="F11" s="47" t="s">
        <v>11</v>
      </c>
      <c r="G11" s="102">
        <v>10</v>
      </c>
      <c r="H11" s="48">
        <v>1.2326388888888888E-2</v>
      </c>
      <c r="I11" s="47">
        <v>2</v>
      </c>
      <c r="J11" s="38">
        <f t="shared" ref="J11:J17" si="0">SUM(H$10/H11*100)</f>
        <v>98.685446009389679</v>
      </c>
    </row>
    <row r="12" spans="2:10" x14ac:dyDescent="0.3">
      <c r="B12" s="49">
        <v>3</v>
      </c>
      <c r="C12" s="47" t="s">
        <v>12</v>
      </c>
      <c r="D12" s="47" t="s">
        <v>13</v>
      </c>
      <c r="E12" s="56">
        <v>1986</v>
      </c>
      <c r="F12" s="47" t="s">
        <v>11</v>
      </c>
      <c r="G12" s="102">
        <v>4</v>
      </c>
      <c r="H12" s="48">
        <v>1.3275462962962963E-2</v>
      </c>
      <c r="I12" s="47">
        <v>3</v>
      </c>
      <c r="J12" s="38">
        <f t="shared" si="0"/>
        <v>91.630340017436794</v>
      </c>
    </row>
    <row r="13" spans="2:10" x14ac:dyDescent="0.3">
      <c r="B13" s="49">
        <v>4</v>
      </c>
      <c r="C13" s="47" t="s">
        <v>18</v>
      </c>
      <c r="D13" s="47" t="s">
        <v>143</v>
      </c>
      <c r="E13" s="56">
        <v>1997</v>
      </c>
      <c r="F13" s="47" t="s">
        <v>11</v>
      </c>
      <c r="G13" s="102">
        <v>13</v>
      </c>
      <c r="H13" s="48">
        <v>1.3668981481481482E-2</v>
      </c>
      <c r="I13" s="47">
        <v>4</v>
      </c>
      <c r="J13" s="38">
        <f t="shared" si="0"/>
        <v>88.992379339542765</v>
      </c>
    </row>
    <row r="14" spans="2:10" x14ac:dyDescent="0.3">
      <c r="B14" s="49">
        <v>5</v>
      </c>
      <c r="C14" s="47" t="s">
        <v>22</v>
      </c>
      <c r="D14" s="47" t="s">
        <v>10</v>
      </c>
      <c r="E14" s="56">
        <v>1999</v>
      </c>
      <c r="F14" s="47" t="s">
        <v>15</v>
      </c>
      <c r="G14" s="102">
        <v>6</v>
      </c>
      <c r="H14" s="48">
        <v>1.4166666666666666E-2</v>
      </c>
      <c r="I14" s="47">
        <v>5</v>
      </c>
      <c r="J14" s="38">
        <f t="shared" si="0"/>
        <v>85.866013071895424</v>
      </c>
    </row>
    <row r="15" spans="2:10" x14ac:dyDescent="0.3">
      <c r="B15" s="49">
        <v>6</v>
      </c>
      <c r="C15" s="47" t="s">
        <v>17</v>
      </c>
      <c r="D15" s="47" t="s">
        <v>143</v>
      </c>
      <c r="E15" s="56">
        <v>1999</v>
      </c>
      <c r="F15" s="47" t="s">
        <v>16</v>
      </c>
      <c r="G15" s="102">
        <v>8</v>
      </c>
      <c r="H15" s="48">
        <v>1.4652777777777778E-2</v>
      </c>
      <c r="I15" s="47">
        <v>6</v>
      </c>
      <c r="J15" s="38">
        <f t="shared" si="0"/>
        <v>83.017377567140599</v>
      </c>
    </row>
    <row r="16" spans="2:10" x14ac:dyDescent="0.3">
      <c r="B16" s="49">
        <v>7</v>
      </c>
      <c r="C16" s="47" t="s">
        <v>155</v>
      </c>
      <c r="D16" s="47" t="s">
        <v>10</v>
      </c>
      <c r="E16" s="56">
        <v>2000</v>
      </c>
      <c r="F16" s="47" t="s">
        <v>15</v>
      </c>
      <c r="G16" s="102">
        <v>2</v>
      </c>
      <c r="H16" s="48">
        <v>1.6319444444444445E-2</v>
      </c>
      <c r="I16" s="47">
        <v>7</v>
      </c>
      <c r="J16" s="38">
        <f t="shared" si="0"/>
        <v>74.539007092198574</v>
      </c>
    </row>
    <row r="17" spans="2:10" x14ac:dyDescent="0.3">
      <c r="B17" s="49">
        <v>8</v>
      </c>
      <c r="C17" s="47" t="s">
        <v>129</v>
      </c>
      <c r="D17" s="47" t="s">
        <v>13</v>
      </c>
      <c r="E17" s="56">
        <v>1996</v>
      </c>
      <c r="F17" s="47" t="s">
        <v>21</v>
      </c>
      <c r="G17" s="102">
        <v>16</v>
      </c>
      <c r="H17" s="48">
        <v>2.4560185185185185E-2</v>
      </c>
      <c r="I17" s="47">
        <v>8</v>
      </c>
      <c r="J17" s="38">
        <f t="shared" si="0"/>
        <v>49.528746465598488</v>
      </c>
    </row>
    <row r="18" spans="2:10" ht="15" thickBot="1" x14ac:dyDescent="0.35">
      <c r="B18" s="50">
        <v>9</v>
      </c>
      <c r="C18" s="51" t="s">
        <v>14</v>
      </c>
      <c r="D18" s="51" t="s">
        <v>10</v>
      </c>
      <c r="E18" s="57">
        <v>1993</v>
      </c>
      <c r="F18" s="51" t="s">
        <v>15</v>
      </c>
      <c r="G18" s="103">
        <v>12</v>
      </c>
      <c r="H18" s="51" t="s">
        <v>24</v>
      </c>
      <c r="I18" s="54"/>
      <c r="J18" s="44"/>
    </row>
    <row r="19" spans="2:10" x14ac:dyDescent="0.3">
      <c r="B19" s="36"/>
      <c r="C19" s="36"/>
      <c r="D19" s="39"/>
      <c r="E19" s="58"/>
      <c r="F19" s="36"/>
      <c r="G19" s="36"/>
      <c r="H19" s="40"/>
      <c r="I19" s="36"/>
      <c r="J19" s="41"/>
    </row>
    <row r="20" spans="2:10" x14ac:dyDescent="0.3">
      <c r="B20" s="42" t="s">
        <v>26</v>
      </c>
      <c r="D20" s="35"/>
      <c r="E20" s="59"/>
      <c r="F20" s="35"/>
      <c r="G20" s="35"/>
      <c r="H20" s="35"/>
      <c r="I20" s="35"/>
      <c r="J20" s="35"/>
    </row>
    <row r="21" spans="2:10" ht="15" thickBot="1" x14ac:dyDescent="0.35">
      <c r="B21" s="35"/>
      <c r="D21" s="35"/>
      <c r="E21" s="59"/>
      <c r="F21" s="35"/>
      <c r="G21" s="35"/>
      <c r="H21" s="35"/>
      <c r="I21" s="35"/>
      <c r="J21" s="35"/>
    </row>
    <row r="22" spans="2:10" s="53" customFormat="1" ht="26.4" x14ac:dyDescent="0.3">
      <c r="B22" s="10" t="s">
        <v>2</v>
      </c>
      <c r="C22" s="11" t="s">
        <v>4</v>
      </c>
      <c r="D22" s="11" t="s">
        <v>121</v>
      </c>
      <c r="E22" s="11" t="s">
        <v>6</v>
      </c>
      <c r="F22" s="11" t="s">
        <v>5</v>
      </c>
      <c r="G22" s="11" t="s">
        <v>3</v>
      </c>
      <c r="H22" s="11" t="s">
        <v>7</v>
      </c>
      <c r="I22" s="11" t="s">
        <v>8</v>
      </c>
      <c r="J22" s="12" t="s">
        <v>124</v>
      </c>
    </row>
    <row r="23" spans="2:10" x14ac:dyDescent="0.3">
      <c r="B23" s="49">
        <v>1</v>
      </c>
      <c r="C23" s="47" t="s">
        <v>130</v>
      </c>
      <c r="D23" s="47" t="s">
        <v>13</v>
      </c>
      <c r="E23" s="56">
        <v>1995</v>
      </c>
      <c r="F23" s="47" t="s">
        <v>11</v>
      </c>
      <c r="G23" s="102">
        <v>5</v>
      </c>
      <c r="H23" s="48">
        <v>1.1701388888888891E-2</v>
      </c>
      <c r="I23" s="47">
        <v>1</v>
      </c>
      <c r="J23" s="38">
        <f>SUM(H$23/H23*100)</f>
        <v>100</v>
      </c>
    </row>
    <row r="24" spans="2:10" x14ac:dyDescent="0.3">
      <c r="B24" s="49">
        <v>2</v>
      </c>
      <c r="C24" s="47" t="s">
        <v>145</v>
      </c>
      <c r="D24" s="47" t="s">
        <v>146</v>
      </c>
      <c r="E24" s="56">
        <v>1987</v>
      </c>
      <c r="F24" s="47" t="s">
        <v>11</v>
      </c>
      <c r="G24" s="102">
        <v>14</v>
      </c>
      <c r="H24" s="48">
        <v>1.3275462962962963E-2</v>
      </c>
      <c r="I24" s="47">
        <v>2</v>
      </c>
      <c r="J24" s="38">
        <f t="shared" ref="J24:J32" si="1">SUM(H$23/H24*100)</f>
        <v>88.142981691368803</v>
      </c>
    </row>
    <row r="25" spans="2:10" x14ac:dyDescent="0.3">
      <c r="B25" s="49">
        <v>3</v>
      </c>
      <c r="C25" s="47" t="s">
        <v>131</v>
      </c>
      <c r="D25" s="47" t="s">
        <v>13</v>
      </c>
      <c r="E25" s="56">
        <v>1974</v>
      </c>
      <c r="F25" s="47" t="s">
        <v>11</v>
      </c>
      <c r="G25" s="102">
        <v>9</v>
      </c>
      <c r="H25" s="48">
        <v>1.3773148148148147E-2</v>
      </c>
      <c r="I25" s="47">
        <v>3</v>
      </c>
      <c r="J25" s="38">
        <f t="shared" si="1"/>
        <v>84.957983193277329</v>
      </c>
    </row>
    <row r="26" spans="2:10" x14ac:dyDescent="0.3">
      <c r="B26" s="49">
        <v>4</v>
      </c>
      <c r="C26" s="47" t="s">
        <v>139</v>
      </c>
      <c r="D26" s="47" t="s">
        <v>10</v>
      </c>
      <c r="E26" s="56">
        <v>1998</v>
      </c>
      <c r="F26" s="47" t="s">
        <v>16</v>
      </c>
      <c r="G26" s="102">
        <v>15</v>
      </c>
      <c r="H26" s="48">
        <v>1.4016203703703704E-2</v>
      </c>
      <c r="I26" s="47">
        <v>4</v>
      </c>
      <c r="J26" s="38">
        <f t="shared" si="1"/>
        <v>83.484723369116438</v>
      </c>
    </row>
    <row r="27" spans="2:10" x14ac:dyDescent="0.3">
      <c r="B27" s="49">
        <v>5</v>
      </c>
      <c r="C27" s="47" t="s">
        <v>28</v>
      </c>
      <c r="D27" s="47" t="s">
        <v>144</v>
      </c>
      <c r="E27" s="56">
        <v>1998</v>
      </c>
      <c r="F27" s="47" t="s">
        <v>16</v>
      </c>
      <c r="G27" s="102">
        <v>7</v>
      </c>
      <c r="H27" s="48">
        <v>1.4502314814814815E-2</v>
      </c>
      <c r="I27" s="47">
        <v>5</v>
      </c>
      <c r="J27" s="38">
        <f t="shared" si="1"/>
        <v>80.686352753391873</v>
      </c>
    </row>
    <row r="28" spans="2:10" x14ac:dyDescent="0.3">
      <c r="B28" s="49">
        <v>6</v>
      </c>
      <c r="C28" s="47" t="s">
        <v>27</v>
      </c>
      <c r="D28" s="47" t="s">
        <v>144</v>
      </c>
      <c r="E28" s="56">
        <v>2001</v>
      </c>
      <c r="F28" s="47" t="s">
        <v>21</v>
      </c>
      <c r="G28" s="102">
        <v>3</v>
      </c>
      <c r="H28" s="48">
        <v>1.6689814814814817E-2</v>
      </c>
      <c r="I28" s="47">
        <v>6</v>
      </c>
      <c r="J28" s="38">
        <f t="shared" si="1"/>
        <v>70.110957004160895</v>
      </c>
    </row>
    <row r="29" spans="2:10" x14ac:dyDescent="0.3">
      <c r="B29" s="49">
        <v>7</v>
      </c>
      <c r="C29" s="47" t="s">
        <v>177</v>
      </c>
      <c r="D29" s="47" t="s">
        <v>10</v>
      </c>
      <c r="E29" s="56">
        <v>1991</v>
      </c>
      <c r="F29" s="47" t="s">
        <v>21</v>
      </c>
      <c r="G29" s="102">
        <v>20</v>
      </c>
      <c r="H29" s="48">
        <v>1.6921296296296299E-2</v>
      </c>
      <c r="I29" s="47">
        <v>7</v>
      </c>
      <c r="J29" s="38">
        <f t="shared" si="1"/>
        <v>69.151846785225729</v>
      </c>
    </row>
    <row r="30" spans="2:10" x14ac:dyDescent="0.3">
      <c r="B30" s="49">
        <v>8</v>
      </c>
      <c r="C30" s="47" t="s">
        <v>184</v>
      </c>
      <c r="D30" s="47" t="s">
        <v>10</v>
      </c>
      <c r="E30" s="56">
        <v>2000</v>
      </c>
      <c r="F30" s="47" t="s">
        <v>23</v>
      </c>
      <c r="G30" s="102">
        <v>19</v>
      </c>
      <c r="H30" s="48">
        <v>2.1354166666666664E-2</v>
      </c>
      <c r="I30" s="47">
        <v>8</v>
      </c>
      <c r="J30" s="38">
        <f t="shared" si="1"/>
        <v>54.796747967479696</v>
      </c>
    </row>
    <row r="31" spans="2:10" x14ac:dyDescent="0.3">
      <c r="B31" s="49">
        <v>9</v>
      </c>
      <c r="C31" s="47" t="s">
        <v>156</v>
      </c>
      <c r="D31" s="47" t="s">
        <v>157</v>
      </c>
      <c r="E31" s="56">
        <v>1980</v>
      </c>
      <c r="F31" s="47" t="s">
        <v>21</v>
      </c>
      <c r="G31" s="102">
        <v>11</v>
      </c>
      <c r="H31" s="48">
        <v>2.2546296296296297E-2</v>
      </c>
      <c r="I31" s="47">
        <v>9</v>
      </c>
      <c r="J31" s="38">
        <f t="shared" si="1"/>
        <v>51.899383983572903</v>
      </c>
    </row>
    <row r="32" spans="2:10" ht="15" thickBot="1" x14ac:dyDescent="0.35">
      <c r="B32" s="50">
        <v>10</v>
      </c>
      <c r="C32" s="51" t="s">
        <v>158</v>
      </c>
      <c r="D32" s="51" t="s">
        <v>146</v>
      </c>
      <c r="E32" s="57">
        <v>1996</v>
      </c>
      <c r="F32" s="51" t="s">
        <v>15</v>
      </c>
      <c r="G32" s="103">
        <v>1</v>
      </c>
      <c r="H32" s="52">
        <v>2.8738425925925928E-2</v>
      </c>
      <c r="I32" s="51">
        <v>8</v>
      </c>
      <c r="J32" s="44">
        <f t="shared" si="1"/>
        <v>40.716874748288369</v>
      </c>
    </row>
    <row r="33" spans="2:10" x14ac:dyDescent="0.3">
      <c r="B33" s="36"/>
      <c r="C33" s="36"/>
      <c r="D33" s="39"/>
      <c r="E33" s="58"/>
      <c r="F33" s="36"/>
      <c r="G33" s="36"/>
      <c r="H33" s="36"/>
      <c r="I33" s="36"/>
      <c r="J33" s="43"/>
    </row>
    <row r="34" spans="2:10" x14ac:dyDescent="0.3">
      <c r="B34" s="42" t="s">
        <v>179</v>
      </c>
      <c r="D34" s="35"/>
      <c r="E34" s="59"/>
      <c r="F34" s="35"/>
      <c r="G34" s="35"/>
      <c r="H34" s="35"/>
      <c r="I34" s="35"/>
      <c r="J34" s="35"/>
    </row>
    <row r="35" spans="2:10" ht="15" thickBot="1" x14ac:dyDescent="0.35">
      <c r="B35" s="35"/>
      <c r="D35" s="35"/>
      <c r="E35" s="59"/>
      <c r="F35" s="35"/>
      <c r="G35" s="35"/>
      <c r="H35" s="35"/>
      <c r="I35" s="35"/>
      <c r="J35" s="35"/>
    </row>
    <row r="36" spans="2:10" s="53" customFormat="1" ht="27" thickBot="1" x14ac:dyDescent="0.35">
      <c r="B36" s="91" t="s">
        <v>2</v>
      </c>
      <c r="C36" s="92" t="s">
        <v>4</v>
      </c>
      <c r="D36" s="92" t="s">
        <v>121</v>
      </c>
      <c r="E36" s="92" t="s">
        <v>6</v>
      </c>
      <c r="F36" s="92" t="s">
        <v>5</v>
      </c>
      <c r="G36" s="92" t="s">
        <v>3</v>
      </c>
      <c r="H36" s="92" t="s">
        <v>7</v>
      </c>
      <c r="I36" s="92" t="s">
        <v>8</v>
      </c>
      <c r="J36" s="93" t="s">
        <v>124</v>
      </c>
    </row>
    <row r="37" spans="2:10" x14ac:dyDescent="0.3">
      <c r="B37" s="109">
        <v>1</v>
      </c>
      <c r="C37" s="110" t="s">
        <v>32</v>
      </c>
      <c r="D37" s="110" t="s">
        <v>10</v>
      </c>
      <c r="E37" s="111">
        <v>2010</v>
      </c>
      <c r="F37" s="110" t="s">
        <v>175</v>
      </c>
      <c r="G37" s="110">
        <v>68</v>
      </c>
      <c r="H37" s="112">
        <v>1.3495370370370371E-2</v>
      </c>
      <c r="I37" s="110">
        <v>1</v>
      </c>
      <c r="J37" s="113">
        <f>SUM(H$37/H37*100)</f>
        <v>100</v>
      </c>
    </row>
    <row r="38" spans="2:10" x14ac:dyDescent="0.3">
      <c r="B38" s="49">
        <v>2</v>
      </c>
      <c r="C38" s="47" t="s">
        <v>29</v>
      </c>
      <c r="D38" s="47" t="s">
        <v>10</v>
      </c>
      <c r="E38" s="56">
        <v>2012</v>
      </c>
      <c r="F38" s="47" t="s">
        <v>175</v>
      </c>
      <c r="G38" s="47">
        <v>66</v>
      </c>
      <c r="H38" s="48">
        <v>1.4259259259259261E-2</v>
      </c>
      <c r="I38" s="47">
        <v>2</v>
      </c>
      <c r="J38" s="38">
        <f t="shared" ref="J38:J39" si="2">SUM(H$37/H38*100)</f>
        <v>94.642857142857125</v>
      </c>
    </row>
    <row r="39" spans="2:10" x14ac:dyDescent="0.3">
      <c r="B39" s="49">
        <v>3</v>
      </c>
      <c r="C39" s="47" t="s">
        <v>30</v>
      </c>
      <c r="D39" s="47" t="s">
        <v>144</v>
      </c>
      <c r="E39" s="56">
        <v>2012</v>
      </c>
      <c r="F39" s="47" t="s">
        <v>175</v>
      </c>
      <c r="G39" s="47">
        <v>64</v>
      </c>
      <c r="H39" s="48">
        <v>1.4849537037037036E-2</v>
      </c>
      <c r="I39" s="47">
        <v>3</v>
      </c>
      <c r="J39" s="38">
        <f t="shared" si="2"/>
        <v>90.880748246297742</v>
      </c>
    </row>
    <row r="40" spans="2:10" ht="15" thickBot="1" x14ac:dyDescent="0.35">
      <c r="B40" s="50">
        <v>4</v>
      </c>
      <c r="C40" s="51" t="s">
        <v>185</v>
      </c>
      <c r="D40" s="51" t="s">
        <v>10</v>
      </c>
      <c r="E40" s="57">
        <v>2012</v>
      </c>
      <c r="F40" s="51" t="s">
        <v>175</v>
      </c>
      <c r="G40" s="51">
        <v>69</v>
      </c>
      <c r="H40" s="52">
        <v>1.6898148148148148E-2</v>
      </c>
      <c r="I40" s="51">
        <v>4</v>
      </c>
      <c r="J40" s="44">
        <v>66.16</v>
      </c>
    </row>
    <row r="41" spans="2:10" x14ac:dyDescent="0.3">
      <c r="B41" s="36"/>
      <c r="C41" s="36"/>
      <c r="D41" s="39"/>
      <c r="E41" s="58"/>
      <c r="F41" s="36"/>
      <c r="G41" s="36"/>
      <c r="H41" s="40"/>
      <c r="I41" s="36"/>
      <c r="J41" s="41"/>
    </row>
    <row r="42" spans="2:10" x14ac:dyDescent="0.3">
      <c r="B42" s="42" t="s">
        <v>180</v>
      </c>
      <c r="D42" s="35"/>
      <c r="E42" s="59"/>
      <c r="F42" s="35"/>
      <c r="G42" s="35"/>
      <c r="H42" s="35"/>
      <c r="I42" s="35"/>
      <c r="J42" s="35"/>
    </row>
    <row r="43" spans="2:10" ht="15" thickBot="1" x14ac:dyDescent="0.35">
      <c r="B43" s="35"/>
      <c r="D43" s="35"/>
      <c r="E43" s="59"/>
      <c r="F43" s="35"/>
      <c r="G43" s="35"/>
      <c r="H43" s="35"/>
      <c r="I43" s="35"/>
      <c r="J43" s="35"/>
    </row>
    <row r="44" spans="2:10" s="53" customFormat="1" ht="26.4" x14ac:dyDescent="0.3">
      <c r="B44" s="10" t="s">
        <v>2</v>
      </c>
      <c r="C44" s="11" t="s">
        <v>4</v>
      </c>
      <c r="D44" s="11" t="s">
        <v>121</v>
      </c>
      <c r="E44" s="11" t="s">
        <v>6</v>
      </c>
      <c r="F44" s="11" t="s">
        <v>5</v>
      </c>
      <c r="G44" s="11" t="s">
        <v>3</v>
      </c>
      <c r="H44" s="11" t="s">
        <v>7</v>
      </c>
      <c r="I44" s="11" t="s">
        <v>8</v>
      </c>
      <c r="J44" s="12" t="s">
        <v>124</v>
      </c>
    </row>
    <row r="45" spans="2:10" x14ac:dyDescent="0.3">
      <c r="B45" s="49">
        <v>1</v>
      </c>
      <c r="C45" s="47" t="s">
        <v>147</v>
      </c>
      <c r="D45" s="47" t="s">
        <v>13</v>
      </c>
      <c r="E45" s="56">
        <v>2007</v>
      </c>
      <c r="F45" s="47" t="s">
        <v>175</v>
      </c>
      <c r="G45" s="47">
        <v>81</v>
      </c>
      <c r="H45" s="48">
        <v>6.3657407407407404E-3</v>
      </c>
      <c r="I45" s="47">
        <v>1</v>
      </c>
      <c r="J45" s="38">
        <f>SUM(H$45/H45*100)</f>
        <v>100</v>
      </c>
    </row>
    <row r="46" spans="2:10" x14ac:dyDescent="0.3">
      <c r="B46" s="49">
        <v>2</v>
      </c>
      <c r="C46" s="47" t="s">
        <v>33</v>
      </c>
      <c r="D46" s="47" t="s">
        <v>144</v>
      </c>
      <c r="E46" s="56">
        <v>2008</v>
      </c>
      <c r="F46" s="47" t="s">
        <v>25</v>
      </c>
      <c r="G46" s="47">
        <v>77</v>
      </c>
      <c r="H46" s="48">
        <v>6.9560185185185185E-3</v>
      </c>
      <c r="I46" s="47">
        <v>2</v>
      </c>
      <c r="J46" s="38">
        <f t="shared" ref="J46:J49" si="3">SUM(H$45/H46*100)</f>
        <v>91.514143094841927</v>
      </c>
    </row>
    <row r="47" spans="2:10" x14ac:dyDescent="0.3">
      <c r="B47" s="49">
        <v>3</v>
      </c>
      <c r="C47" s="47" t="s">
        <v>34</v>
      </c>
      <c r="D47" s="47" t="s">
        <v>144</v>
      </c>
      <c r="E47" s="56">
        <v>2009</v>
      </c>
      <c r="F47" s="47" t="s">
        <v>31</v>
      </c>
      <c r="G47" s="47">
        <v>79</v>
      </c>
      <c r="H47" s="48">
        <v>7.1527777777777787E-3</v>
      </c>
      <c r="I47" s="47">
        <v>3</v>
      </c>
      <c r="J47" s="38">
        <f t="shared" si="3"/>
        <v>88.99676375404529</v>
      </c>
    </row>
    <row r="48" spans="2:10" x14ac:dyDescent="0.3">
      <c r="B48" s="49">
        <v>4</v>
      </c>
      <c r="C48" s="47" t="s">
        <v>170</v>
      </c>
      <c r="D48" s="47" t="s">
        <v>13</v>
      </c>
      <c r="E48" s="56">
        <v>2008</v>
      </c>
      <c r="F48" s="47" t="s">
        <v>175</v>
      </c>
      <c r="G48" s="47">
        <v>83</v>
      </c>
      <c r="H48" s="48">
        <v>1.1388888888888888E-2</v>
      </c>
      <c r="I48" s="47">
        <v>4</v>
      </c>
      <c r="J48" s="38">
        <f t="shared" si="3"/>
        <v>55.894308943089435</v>
      </c>
    </row>
    <row r="49" spans="2:10" ht="15" thickBot="1" x14ac:dyDescent="0.35">
      <c r="B49" s="50">
        <v>5</v>
      </c>
      <c r="C49" s="51" t="s">
        <v>140</v>
      </c>
      <c r="D49" s="51" t="s">
        <v>13</v>
      </c>
      <c r="E49" s="57">
        <v>2008</v>
      </c>
      <c r="F49" s="51" t="s">
        <v>175</v>
      </c>
      <c r="G49" s="51">
        <v>85</v>
      </c>
      <c r="H49" s="52">
        <v>1.4699074074074074E-2</v>
      </c>
      <c r="I49" s="51">
        <v>5</v>
      </c>
      <c r="J49" s="44">
        <f t="shared" si="3"/>
        <v>43.307086614173222</v>
      </c>
    </row>
    <row r="50" spans="2:10" x14ac:dyDescent="0.3">
      <c r="B50" s="36"/>
      <c r="C50" s="36"/>
      <c r="D50" s="39"/>
      <c r="E50" s="58"/>
      <c r="F50" s="36"/>
      <c r="G50" s="36"/>
      <c r="H50" s="40"/>
      <c r="I50" s="36"/>
      <c r="J50" s="41"/>
    </row>
    <row r="51" spans="2:10" x14ac:dyDescent="0.3">
      <c r="B51" s="42" t="s">
        <v>181</v>
      </c>
      <c r="D51" s="35"/>
      <c r="E51" s="59"/>
      <c r="F51" s="35"/>
      <c r="G51" s="35"/>
      <c r="H51" s="35"/>
      <c r="I51" s="35"/>
      <c r="J51" s="35"/>
    </row>
    <row r="52" spans="2:10" ht="15" thickBot="1" x14ac:dyDescent="0.35">
      <c r="B52" s="35"/>
      <c r="D52" s="35"/>
      <c r="E52" s="59"/>
      <c r="F52" s="35"/>
      <c r="G52" s="35"/>
      <c r="H52" s="35"/>
      <c r="I52" s="35"/>
      <c r="J52" s="35"/>
    </row>
    <row r="53" spans="2:10" s="53" customFormat="1" ht="26.4" x14ac:dyDescent="0.3">
      <c r="B53" s="10" t="s">
        <v>2</v>
      </c>
      <c r="C53" s="11" t="s">
        <v>4</v>
      </c>
      <c r="D53" s="11" t="s">
        <v>121</v>
      </c>
      <c r="E53" s="11" t="s">
        <v>6</v>
      </c>
      <c r="F53" s="11" t="s">
        <v>5</v>
      </c>
      <c r="G53" s="11" t="s">
        <v>3</v>
      </c>
      <c r="H53" s="11" t="s">
        <v>7</v>
      </c>
      <c r="I53" s="11" t="s">
        <v>8</v>
      </c>
      <c r="J53" s="12" t="s">
        <v>124</v>
      </c>
    </row>
    <row r="54" spans="2:10" x14ac:dyDescent="0.3">
      <c r="B54" s="49">
        <v>1</v>
      </c>
      <c r="C54" s="47" t="s">
        <v>36</v>
      </c>
      <c r="D54" s="47" t="s">
        <v>144</v>
      </c>
      <c r="E54" s="56">
        <v>2005</v>
      </c>
      <c r="F54" s="47" t="s">
        <v>23</v>
      </c>
      <c r="G54" s="47">
        <v>53</v>
      </c>
      <c r="H54" s="48">
        <v>8.1018518518518514E-3</v>
      </c>
      <c r="I54" s="47">
        <v>1</v>
      </c>
      <c r="J54" s="38">
        <f>SUM(H$54/H54*100)</f>
        <v>100</v>
      </c>
    </row>
    <row r="55" spans="2:10" x14ac:dyDescent="0.3">
      <c r="B55" s="49">
        <v>2</v>
      </c>
      <c r="C55" s="47" t="s">
        <v>35</v>
      </c>
      <c r="D55" s="47" t="s">
        <v>144</v>
      </c>
      <c r="E55" s="56">
        <v>2005</v>
      </c>
      <c r="F55" s="47" t="s">
        <v>25</v>
      </c>
      <c r="G55" s="47">
        <v>59</v>
      </c>
      <c r="H55" s="48">
        <v>8.3333333333333332E-3</v>
      </c>
      <c r="I55" s="47">
        <v>2</v>
      </c>
      <c r="J55" s="38">
        <f t="shared" ref="J55:J59" si="4">SUM(H$54/H55*100)</f>
        <v>97.222222222222214</v>
      </c>
    </row>
    <row r="56" spans="2:10" x14ac:dyDescent="0.3">
      <c r="B56" s="49">
        <v>3</v>
      </c>
      <c r="C56" s="47" t="s">
        <v>37</v>
      </c>
      <c r="D56" s="47" t="s">
        <v>144</v>
      </c>
      <c r="E56" s="56">
        <v>2006</v>
      </c>
      <c r="F56" s="47" t="s">
        <v>25</v>
      </c>
      <c r="G56" s="47">
        <v>55</v>
      </c>
      <c r="H56" s="48">
        <v>9.2824074074074076E-3</v>
      </c>
      <c r="I56" s="47">
        <v>3</v>
      </c>
      <c r="J56" s="38">
        <f t="shared" si="4"/>
        <v>87.281795511221944</v>
      </c>
    </row>
    <row r="57" spans="2:10" x14ac:dyDescent="0.3">
      <c r="B57" s="49">
        <v>4</v>
      </c>
      <c r="C57" s="47" t="s">
        <v>171</v>
      </c>
      <c r="D57" s="47" t="s">
        <v>13</v>
      </c>
      <c r="E57" s="56">
        <v>2005</v>
      </c>
      <c r="F57" s="47" t="s">
        <v>175</v>
      </c>
      <c r="G57" s="47">
        <v>51</v>
      </c>
      <c r="H57" s="48">
        <v>1.03125E-2</v>
      </c>
      <c r="I57" s="47">
        <v>4</v>
      </c>
      <c r="J57" s="38">
        <f t="shared" si="4"/>
        <v>78.563411896745222</v>
      </c>
    </row>
    <row r="58" spans="2:10" x14ac:dyDescent="0.3">
      <c r="B58" s="49">
        <v>5</v>
      </c>
      <c r="C58" s="47" t="s">
        <v>38</v>
      </c>
      <c r="D58" s="47" t="s">
        <v>144</v>
      </c>
      <c r="E58" s="56">
        <v>2006</v>
      </c>
      <c r="F58" s="47" t="s">
        <v>39</v>
      </c>
      <c r="G58" s="47">
        <v>61</v>
      </c>
      <c r="H58" s="48">
        <v>1.3715277777777778E-2</v>
      </c>
      <c r="I58" s="47">
        <v>5</v>
      </c>
      <c r="J58" s="38">
        <f t="shared" si="4"/>
        <v>59.071729957805907</v>
      </c>
    </row>
    <row r="59" spans="2:10" x14ac:dyDescent="0.3">
      <c r="B59" s="104">
        <v>6</v>
      </c>
      <c r="C59" s="105" t="s">
        <v>178</v>
      </c>
      <c r="D59" s="105" t="s">
        <v>10</v>
      </c>
      <c r="E59" s="106">
        <v>2006</v>
      </c>
      <c r="F59" s="105" t="s">
        <v>23</v>
      </c>
      <c r="G59" s="105">
        <v>67</v>
      </c>
      <c r="H59" s="107">
        <v>1.4525462962962964E-2</v>
      </c>
      <c r="I59" s="105">
        <v>6</v>
      </c>
      <c r="J59" s="108">
        <f t="shared" si="4"/>
        <v>55.776892430278878</v>
      </c>
    </row>
    <row r="60" spans="2:10" ht="15" thickBot="1" x14ac:dyDescent="0.35">
      <c r="B60" s="50">
        <v>7</v>
      </c>
      <c r="C60" s="51" t="s">
        <v>141</v>
      </c>
      <c r="D60" s="51" t="s">
        <v>13</v>
      </c>
      <c r="E60" s="57">
        <v>2005</v>
      </c>
      <c r="F60" s="51" t="s">
        <v>21</v>
      </c>
      <c r="G60" s="51">
        <v>57</v>
      </c>
      <c r="H60" s="51" t="s">
        <v>24</v>
      </c>
      <c r="I60" s="54"/>
      <c r="J60" s="44"/>
    </row>
    <row r="61" spans="2:10" x14ac:dyDescent="0.3">
      <c r="B61" s="42" t="s">
        <v>182</v>
      </c>
      <c r="D61" s="35"/>
      <c r="E61" s="59"/>
      <c r="F61" s="35"/>
      <c r="G61" s="35"/>
      <c r="H61" s="35"/>
      <c r="I61" s="35"/>
      <c r="J61" s="35"/>
    </row>
    <row r="62" spans="2:10" ht="15" thickBot="1" x14ac:dyDescent="0.35">
      <c r="B62" s="35"/>
      <c r="D62" s="35"/>
      <c r="E62" s="59"/>
      <c r="F62" s="35"/>
      <c r="G62" s="35"/>
      <c r="H62" s="35"/>
      <c r="I62" s="35"/>
      <c r="J62" s="35"/>
    </row>
    <row r="63" spans="2:10" s="53" customFormat="1" ht="26.4" x14ac:dyDescent="0.3">
      <c r="B63" s="10" t="s">
        <v>2</v>
      </c>
      <c r="C63" s="11" t="s">
        <v>4</v>
      </c>
      <c r="D63" s="11" t="s">
        <v>121</v>
      </c>
      <c r="E63" s="11" t="s">
        <v>6</v>
      </c>
      <c r="F63" s="11" t="s">
        <v>5</v>
      </c>
      <c r="G63" s="11" t="s">
        <v>3</v>
      </c>
      <c r="H63" s="11" t="s">
        <v>7</v>
      </c>
      <c r="I63" s="11" t="s">
        <v>8</v>
      </c>
      <c r="J63" s="12" t="s">
        <v>124</v>
      </c>
    </row>
    <row r="64" spans="2:10" x14ac:dyDescent="0.3">
      <c r="B64" s="49">
        <v>1</v>
      </c>
      <c r="C64" s="47" t="s">
        <v>42</v>
      </c>
      <c r="D64" s="47" t="s">
        <v>144</v>
      </c>
      <c r="E64" s="56">
        <v>2004</v>
      </c>
      <c r="F64" s="47" t="s">
        <v>21</v>
      </c>
      <c r="G64" s="47">
        <v>96</v>
      </c>
      <c r="H64" s="48">
        <v>1.3425925925925924E-2</v>
      </c>
      <c r="I64" s="47">
        <v>1</v>
      </c>
      <c r="J64" s="38">
        <f>SUM(H$64/H64*100)</f>
        <v>100</v>
      </c>
    </row>
    <row r="65" spans="2:10" x14ac:dyDescent="0.3">
      <c r="B65" s="49">
        <v>2</v>
      </c>
      <c r="C65" s="47" t="s">
        <v>40</v>
      </c>
      <c r="D65" s="47" t="s">
        <v>10</v>
      </c>
      <c r="E65" s="56">
        <v>2004</v>
      </c>
      <c r="F65" s="47" t="s">
        <v>175</v>
      </c>
      <c r="G65" s="47">
        <v>101</v>
      </c>
      <c r="H65" s="48">
        <v>1.3692129629629629E-2</v>
      </c>
      <c r="I65" s="47">
        <v>2</v>
      </c>
      <c r="J65" s="38">
        <f t="shared" ref="J65:J73" si="5">SUM(H$64/H65*100)</f>
        <v>98.055790363482657</v>
      </c>
    </row>
    <row r="66" spans="2:10" x14ac:dyDescent="0.3">
      <c r="B66" s="49">
        <v>3</v>
      </c>
      <c r="C66" s="47" t="s">
        <v>44</v>
      </c>
      <c r="D66" s="47" t="s">
        <v>10</v>
      </c>
      <c r="E66" s="56">
        <v>2003</v>
      </c>
      <c r="F66" s="47" t="s">
        <v>175</v>
      </c>
      <c r="G66" s="47">
        <v>98</v>
      </c>
      <c r="H66" s="48">
        <v>1.4791666666666668E-2</v>
      </c>
      <c r="I66" s="47">
        <v>3</v>
      </c>
      <c r="J66" s="38">
        <v>90.07</v>
      </c>
    </row>
    <row r="67" spans="2:10" x14ac:dyDescent="0.3">
      <c r="B67" s="49">
        <v>4</v>
      </c>
      <c r="C67" s="47" t="s">
        <v>49</v>
      </c>
      <c r="D67" s="47" t="s">
        <v>10</v>
      </c>
      <c r="E67" s="56">
        <v>2003</v>
      </c>
      <c r="F67" s="47" t="s">
        <v>175</v>
      </c>
      <c r="G67" s="47">
        <v>106</v>
      </c>
      <c r="H67" s="48">
        <v>1.5381944444444443E-2</v>
      </c>
      <c r="I67" s="47">
        <v>4</v>
      </c>
      <c r="J67" s="38">
        <f t="shared" si="5"/>
        <v>87.283671933784802</v>
      </c>
    </row>
    <row r="68" spans="2:10" x14ac:dyDescent="0.3">
      <c r="B68" s="49">
        <v>5</v>
      </c>
      <c r="C68" s="47" t="s">
        <v>43</v>
      </c>
      <c r="D68" s="47" t="s">
        <v>10</v>
      </c>
      <c r="E68" s="56">
        <v>2004</v>
      </c>
      <c r="F68" s="47" t="s">
        <v>175</v>
      </c>
      <c r="G68" s="47">
        <v>103</v>
      </c>
      <c r="H68" s="48">
        <v>1.6111111111111111E-2</v>
      </c>
      <c r="I68" s="47">
        <v>5</v>
      </c>
      <c r="J68" s="38">
        <f t="shared" si="5"/>
        <v>83.333333333333329</v>
      </c>
    </row>
    <row r="69" spans="2:10" x14ac:dyDescent="0.3">
      <c r="B69" s="49">
        <v>6</v>
      </c>
      <c r="C69" s="47" t="s">
        <v>46</v>
      </c>
      <c r="D69" s="47" t="s">
        <v>10</v>
      </c>
      <c r="E69" s="56">
        <v>2003</v>
      </c>
      <c r="F69" s="47" t="s">
        <v>175</v>
      </c>
      <c r="G69" s="47">
        <v>94</v>
      </c>
      <c r="H69" s="48">
        <v>1.6666666666666666E-2</v>
      </c>
      <c r="I69" s="47">
        <v>6</v>
      </c>
      <c r="J69" s="38">
        <f t="shared" si="5"/>
        <v>80.555555555555543</v>
      </c>
    </row>
    <row r="70" spans="2:10" x14ac:dyDescent="0.3">
      <c r="B70" s="49">
        <v>7</v>
      </c>
      <c r="C70" s="47" t="s">
        <v>45</v>
      </c>
      <c r="D70" s="47" t="s">
        <v>10</v>
      </c>
      <c r="E70" s="56">
        <v>2003</v>
      </c>
      <c r="F70" s="47" t="s">
        <v>175</v>
      </c>
      <c r="G70" s="47">
        <v>92</v>
      </c>
      <c r="H70" s="48">
        <v>1.7384259259259262E-2</v>
      </c>
      <c r="I70" s="47">
        <v>7</v>
      </c>
      <c r="J70" s="38">
        <f t="shared" si="5"/>
        <v>77.230359520639126</v>
      </c>
    </row>
    <row r="71" spans="2:10" x14ac:dyDescent="0.3">
      <c r="B71" s="49">
        <v>8</v>
      </c>
      <c r="C71" s="47" t="s">
        <v>41</v>
      </c>
      <c r="D71" s="47" t="s">
        <v>10</v>
      </c>
      <c r="E71" s="56">
        <v>2004</v>
      </c>
      <c r="F71" s="47" t="s">
        <v>175</v>
      </c>
      <c r="G71" s="47">
        <v>100</v>
      </c>
      <c r="H71" s="48">
        <v>1.758101851851852E-2</v>
      </c>
      <c r="I71" s="47">
        <v>8</v>
      </c>
      <c r="J71" s="38">
        <f t="shared" si="5"/>
        <v>76.36603028308096</v>
      </c>
    </row>
    <row r="72" spans="2:10" x14ac:dyDescent="0.3">
      <c r="B72" s="49">
        <v>9</v>
      </c>
      <c r="C72" s="47" t="s">
        <v>48</v>
      </c>
      <c r="D72" s="47" t="s">
        <v>10</v>
      </c>
      <c r="E72" s="56">
        <v>2004</v>
      </c>
      <c r="F72" s="47" t="s">
        <v>175</v>
      </c>
      <c r="G72" s="47">
        <v>90</v>
      </c>
      <c r="H72" s="48">
        <v>1.9629629629629629E-2</v>
      </c>
      <c r="I72" s="47">
        <v>9</v>
      </c>
      <c r="J72" s="38">
        <f t="shared" si="5"/>
        <v>68.396226415094333</v>
      </c>
    </row>
    <row r="73" spans="2:10" ht="15" thickBot="1" x14ac:dyDescent="0.35">
      <c r="B73" s="50">
        <v>10</v>
      </c>
      <c r="C73" s="51" t="s">
        <v>47</v>
      </c>
      <c r="D73" s="51" t="s">
        <v>10</v>
      </c>
      <c r="E73" s="57">
        <v>2003</v>
      </c>
      <c r="F73" s="51" t="s">
        <v>175</v>
      </c>
      <c r="G73" s="51">
        <v>87</v>
      </c>
      <c r="H73" s="52">
        <v>2.0300925925925927E-2</v>
      </c>
      <c r="I73" s="51">
        <v>10</v>
      </c>
      <c r="J73" s="44">
        <f t="shared" si="5"/>
        <v>66.13454960091218</v>
      </c>
    </row>
    <row r="74" spans="2:10" x14ac:dyDescent="0.3">
      <c r="B74" s="36"/>
      <c r="C74" s="36"/>
      <c r="D74" s="39"/>
      <c r="E74" s="58"/>
      <c r="F74" s="36"/>
      <c r="G74" s="36"/>
      <c r="H74" s="36"/>
      <c r="I74" s="36"/>
      <c r="J74" s="43"/>
    </row>
    <row r="75" spans="2:10" x14ac:dyDescent="0.3">
      <c r="B75" s="42" t="s">
        <v>51</v>
      </c>
      <c r="D75" s="35"/>
      <c r="E75" s="59"/>
      <c r="F75" s="35"/>
      <c r="G75" s="35"/>
      <c r="H75" s="35"/>
      <c r="I75" s="35"/>
      <c r="J75" s="35"/>
    </row>
    <row r="76" spans="2:10" ht="15" thickBot="1" x14ac:dyDescent="0.35">
      <c r="B76" s="35"/>
      <c r="D76" s="35"/>
      <c r="E76" s="59"/>
      <c r="F76" s="35"/>
      <c r="G76" s="35"/>
      <c r="H76" s="35"/>
      <c r="I76" s="35"/>
      <c r="J76" s="35"/>
    </row>
    <row r="77" spans="2:10" s="53" customFormat="1" ht="26.4" x14ac:dyDescent="0.3">
      <c r="B77" s="10" t="s">
        <v>2</v>
      </c>
      <c r="C77" s="11" t="s">
        <v>4</v>
      </c>
      <c r="D77" s="11" t="s">
        <v>121</v>
      </c>
      <c r="E77" s="11" t="s">
        <v>6</v>
      </c>
      <c r="F77" s="11" t="s">
        <v>5</v>
      </c>
      <c r="G77" s="11" t="s">
        <v>3</v>
      </c>
      <c r="H77" s="11" t="s">
        <v>7</v>
      </c>
      <c r="I77" s="11" t="s">
        <v>8</v>
      </c>
      <c r="J77" s="12" t="s">
        <v>124</v>
      </c>
    </row>
    <row r="78" spans="2:10" x14ac:dyDescent="0.3">
      <c r="B78" s="49">
        <v>1</v>
      </c>
      <c r="C78" s="47" t="s">
        <v>52</v>
      </c>
      <c r="D78" s="47" t="s">
        <v>144</v>
      </c>
      <c r="E78" s="56">
        <v>2009</v>
      </c>
      <c r="F78" s="47" t="s">
        <v>25</v>
      </c>
      <c r="G78" s="47">
        <v>47</v>
      </c>
      <c r="H78" s="48">
        <v>4.5949074074074078E-3</v>
      </c>
      <c r="I78" s="47">
        <v>1</v>
      </c>
      <c r="J78" s="38">
        <f>SUM(H$78/H78*100)</f>
        <v>100</v>
      </c>
    </row>
    <row r="79" spans="2:10" x14ac:dyDescent="0.3">
      <c r="B79" s="49">
        <v>2</v>
      </c>
      <c r="C79" s="47" t="s">
        <v>50</v>
      </c>
      <c r="D79" s="47" t="s">
        <v>10</v>
      </c>
      <c r="E79" s="56">
        <v>2012</v>
      </c>
      <c r="F79" s="47" t="s">
        <v>175</v>
      </c>
      <c r="G79" s="47">
        <v>45</v>
      </c>
      <c r="H79" s="48">
        <v>5.4282407407407404E-3</v>
      </c>
      <c r="I79" s="47">
        <v>2</v>
      </c>
      <c r="J79" s="38">
        <f t="shared" ref="J79:J80" si="6">SUM(H$78/H79*100)</f>
        <v>84.648187633262268</v>
      </c>
    </row>
    <row r="80" spans="2:10" ht="15" thickBot="1" x14ac:dyDescent="0.35">
      <c r="B80" s="50">
        <v>3</v>
      </c>
      <c r="C80" s="51" t="s">
        <v>149</v>
      </c>
      <c r="D80" s="51" t="s">
        <v>10</v>
      </c>
      <c r="E80" s="57">
        <v>2009</v>
      </c>
      <c r="F80" s="51" t="s">
        <v>175</v>
      </c>
      <c r="G80" s="51">
        <v>49</v>
      </c>
      <c r="H80" s="52">
        <v>8.217592592592594E-3</v>
      </c>
      <c r="I80" s="51">
        <v>3</v>
      </c>
      <c r="J80" s="44">
        <f t="shared" si="6"/>
        <v>55.915492957746473</v>
      </c>
    </row>
    <row r="81" spans="2:10" x14ac:dyDescent="0.3">
      <c r="B81" s="36"/>
      <c r="C81" s="36"/>
      <c r="D81" s="39"/>
      <c r="E81" s="58"/>
      <c r="F81" s="36"/>
      <c r="G81" s="36"/>
      <c r="H81" s="40"/>
      <c r="I81" s="36"/>
      <c r="J81" s="41"/>
    </row>
    <row r="82" spans="2:10" x14ac:dyDescent="0.3">
      <c r="B82" s="42" t="s">
        <v>54</v>
      </c>
      <c r="D82" s="35"/>
      <c r="E82" s="59"/>
      <c r="F82" s="35"/>
      <c r="G82" s="35"/>
      <c r="H82" s="35"/>
      <c r="I82" s="35"/>
      <c r="J82" s="35"/>
    </row>
    <row r="83" spans="2:10" ht="15" thickBot="1" x14ac:dyDescent="0.35">
      <c r="B83" s="35"/>
      <c r="D83" s="35"/>
      <c r="E83" s="59"/>
      <c r="F83" s="35"/>
      <c r="G83" s="35"/>
      <c r="H83" s="35"/>
      <c r="I83" s="35"/>
      <c r="J83" s="35"/>
    </row>
    <row r="84" spans="2:10" s="53" customFormat="1" ht="26.4" x14ac:dyDescent="0.3">
      <c r="B84" s="10" t="s">
        <v>2</v>
      </c>
      <c r="C84" s="11" t="s">
        <v>4</v>
      </c>
      <c r="D84" s="11" t="s">
        <v>121</v>
      </c>
      <c r="E84" s="11" t="s">
        <v>6</v>
      </c>
      <c r="F84" s="11" t="s">
        <v>5</v>
      </c>
      <c r="G84" s="11" t="s">
        <v>3</v>
      </c>
      <c r="H84" s="11" t="s">
        <v>7</v>
      </c>
      <c r="I84" s="11" t="s">
        <v>8</v>
      </c>
      <c r="J84" s="12" t="s">
        <v>124</v>
      </c>
    </row>
    <row r="85" spans="2:10" x14ac:dyDescent="0.3">
      <c r="B85" s="49">
        <v>1</v>
      </c>
      <c r="C85" s="47" t="s">
        <v>57</v>
      </c>
      <c r="D85" s="47" t="s">
        <v>144</v>
      </c>
      <c r="E85" s="56">
        <v>2007</v>
      </c>
      <c r="F85" s="47" t="s">
        <v>25</v>
      </c>
      <c r="G85" s="47">
        <v>35</v>
      </c>
      <c r="H85" s="48">
        <v>5.5208333333333333E-3</v>
      </c>
      <c r="I85" s="47">
        <v>1</v>
      </c>
      <c r="J85" s="38">
        <f>SUM(H$85/H85*100)</f>
        <v>100</v>
      </c>
    </row>
    <row r="86" spans="2:10" x14ac:dyDescent="0.3">
      <c r="B86" s="49">
        <v>2</v>
      </c>
      <c r="C86" s="47" t="s">
        <v>148</v>
      </c>
      <c r="D86" s="47" t="s">
        <v>10</v>
      </c>
      <c r="E86" s="56">
        <v>2008</v>
      </c>
      <c r="F86" s="47" t="s">
        <v>175</v>
      </c>
      <c r="G86" s="47">
        <v>33</v>
      </c>
      <c r="H86" s="48">
        <v>6.2615740740740748E-3</v>
      </c>
      <c r="I86" s="47">
        <v>2</v>
      </c>
      <c r="J86" s="38">
        <f t="shared" ref="J86:J94" si="7">SUM(H$85/H86*100)</f>
        <v>88.170055452865057</v>
      </c>
    </row>
    <row r="87" spans="2:10" x14ac:dyDescent="0.3">
      <c r="B87" s="49">
        <v>3</v>
      </c>
      <c r="C87" s="47" t="s">
        <v>159</v>
      </c>
      <c r="D87" s="47" t="s">
        <v>157</v>
      </c>
      <c r="E87" s="56">
        <v>2007</v>
      </c>
      <c r="F87" s="47" t="s">
        <v>23</v>
      </c>
      <c r="G87" s="47">
        <v>42</v>
      </c>
      <c r="H87" s="48">
        <v>7.037037037037037E-3</v>
      </c>
      <c r="I87" s="47">
        <v>3</v>
      </c>
      <c r="J87" s="38">
        <f t="shared" si="7"/>
        <v>78.453947368421055</v>
      </c>
    </row>
    <row r="88" spans="2:10" x14ac:dyDescent="0.3">
      <c r="B88" s="49">
        <v>4</v>
      </c>
      <c r="C88" s="47" t="s">
        <v>56</v>
      </c>
      <c r="D88" s="47" t="s">
        <v>144</v>
      </c>
      <c r="E88" s="56">
        <v>2007</v>
      </c>
      <c r="F88" s="47" t="s">
        <v>39</v>
      </c>
      <c r="G88" s="47">
        <v>30</v>
      </c>
      <c r="H88" s="48">
        <v>7.1180555555555554E-3</v>
      </c>
      <c r="I88" s="47">
        <v>4</v>
      </c>
      <c r="J88" s="38">
        <f t="shared" si="7"/>
        <v>77.560975609756099</v>
      </c>
    </row>
    <row r="89" spans="2:10" x14ac:dyDescent="0.3">
      <c r="B89" s="49">
        <v>5</v>
      </c>
      <c r="C89" s="47" t="s">
        <v>58</v>
      </c>
      <c r="D89" s="47" t="s">
        <v>144</v>
      </c>
      <c r="E89" s="56">
        <v>2008</v>
      </c>
      <c r="F89" s="47" t="s">
        <v>25</v>
      </c>
      <c r="G89" s="47">
        <v>28</v>
      </c>
      <c r="H89" s="48">
        <v>7.905092592592592E-3</v>
      </c>
      <c r="I89" s="47">
        <v>5</v>
      </c>
      <c r="J89" s="38">
        <f t="shared" si="7"/>
        <v>69.838945827232806</v>
      </c>
    </row>
    <row r="90" spans="2:10" x14ac:dyDescent="0.3">
      <c r="B90" s="49">
        <v>6</v>
      </c>
      <c r="C90" s="47" t="s">
        <v>168</v>
      </c>
      <c r="D90" s="47" t="s">
        <v>13</v>
      </c>
      <c r="E90" s="56">
        <v>2007</v>
      </c>
      <c r="F90" s="47" t="s">
        <v>175</v>
      </c>
      <c r="G90" s="47">
        <v>38</v>
      </c>
      <c r="H90" s="48">
        <v>8.2523148148148148E-3</v>
      </c>
      <c r="I90" s="47">
        <v>6</v>
      </c>
      <c r="J90" s="38">
        <f t="shared" si="7"/>
        <v>66.90042075736325</v>
      </c>
    </row>
    <row r="91" spans="2:10" x14ac:dyDescent="0.3">
      <c r="B91" s="49">
        <v>7</v>
      </c>
      <c r="C91" s="47" t="s">
        <v>55</v>
      </c>
      <c r="D91" s="47" t="s">
        <v>0</v>
      </c>
      <c r="E91" s="56">
        <v>2008</v>
      </c>
      <c r="F91" s="47" t="s">
        <v>23</v>
      </c>
      <c r="G91" s="47">
        <v>26</v>
      </c>
      <c r="H91" s="48">
        <v>8.4259259259259253E-3</v>
      </c>
      <c r="I91" s="47">
        <v>7</v>
      </c>
      <c r="J91" s="38">
        <f t="shared" si="7"/>
        <v>65.521978021978029</v>
      </c>
    </row>
    <row r="92" spans="2:10" x14ac:dyDescent="0.3">
      <c r="B92" s="49">
        <v>8</v>
      </c>
      <c r="C92" s="47" t="s">
        <v>160</v>
      </c>
      <c r="D92" s="47" t="s">
        <v>157</v>
      </c>
      <c r="E92" s="56">
        <v>2008</v>
      </c>
      <c r="F92" s="47" t="s">
        <v>25</v>
      </c>
      <c r="G92" s="47">
        <v>32</v>
      </c>
      <c r="H92" s="48">
        <v>8.4722222222222213E-3</v>
      </c>
      <c r="I92" s="47">
        <v>8</v>
      </c>
      <c r="J92" s="38">
        <f t="shared" si="7"/>
        <v>65.163934426229517</v>
      </c>
    </row>
    <row r="93" spans="2:10" x14ac:dyDescent="0.3">
      <c r="B93" s="49">
        <v>9</v>
      </c>
      <c r="C93" s="47" t="s">
        <v>142</v>
      </c>
      <c r="D93" s="47" t="s">
        <v>13</v>
      </c>
      <c r="E93" s="56">
        <v>2008</v>
      </c>
      <c r="F93" s="47" t="s">
        <v>175</v>
      </c>
      <c r="G93" s="47">
        <v>24</v>
      </c>
      <c r="H93" s="48">
        <v>9.6064814814814815E-3</v>
      </c>
      <c r="I93" s="47">
        <v>9</v>
      </c>
      <c r="J93" s="38">
        <f t="shared" si="7"/>
        <v>57.46987951807229</v>
      </c>
    </row>
    <row r="94" spans="2:10" ht="15" thickBot="1" x14ac:dyDescent="0.35">
      <c r="B94" s="50">
        <v>10</v>
      </c>
      <c r="C94" s="51" t="s">
        <v>59</v>
      </c>
      <c r="D94" s="51" t="s">
        <v>0</v>
      </c>
      <c r="E94" s="57">
        <v>2007</v>
      </c>
      <c r="F94" s="51" t="s">
        <v>25</v>
      </c>
      <c r="G94" s="51">
        <v>39</v>
      </c>
      <c r="H94" s="52">
        <v>1.4814814814814814E-2</v>
      </c>
      <c r="I94" s="51">
        <v>10</v>
      </c>
      <c r="J94" s="44">
        <f t="shared" si="7"/>
        <v>37.265625</v>
      </c>
    </row>
    <row r="95" spans="2:10" x14ac:dyDescent="0.3">
      <c r="B95" s="36"/>
      <c r="C95" s="36"/>
      <c r="D95" s="39"/>
      <c r="E95" s="58"/>
      <c r="F95" s="36"/>
      <c r="G95" s="36"/>
      <c r="H95" s="36"/>
      <c r="I95" s="36"/>
      <c r="J95" s="43"/>
    </row>
    <row r="96" spans="2:10" x14ac:dyDescent="0.3">
      <c r="B96" s="42" t="s">
        <v>60</v>
      </c>
      <c r="D96" s="35"/>
      <c r="E96" s="59"/>
      <c r="F96" s="35"/>
      <c r="G96" s="35"/>
      <c r="H96" s="35"/>
      <c r="I96" s="35"/>
      <c r="J96" s="35"/>
    </row>
    <row r="97" spans="2:10" ht="15" thickBot="1" x14ac:dyDescent="0.35">
      <c r="B97" s="35"/>
      <c r="D97" s="35"/>
      <c r="E97" s="59"/>
      <c r="F97" s="35"/>
      <c r="G97" s="35"/>
      <c r="H97" s="35"/>
      <c r="I97" s="35"/>
      <c r="J97" s="35"/>
    </row>
    <row r="98" spans="2:10" s="53" customFormat="1" ht="26.4" x14ac:dyDescent="0.3">
      <c r="B98" s="10" t="s">
        <v>2</v>
      </c>
      <c r="C98" s="11" t="s">
        <v>4</v>
      </c>
      <c r="D98" s="11" t="s">
        <v>121</v>
      </c>
      <c r="E98" s="11" t="s">
        <v>6</v>
      </c>
      <c r="F98" s="11" t="s">
        <v>5</v>
      </c>
      <c r="G98" s="11" t="s">
        <v>3</v>
      </c>
      <c r="H98" s="11" t="s">
        <v>7</v>
      </c>
      <c r="I98" s="11" t="s">
        <v>8</v>
      </c>
      <c r="J98" s="12" t="s">
        <v>124</v>
      </c>
    </row>
    <row r="99" spans="2:10" x14ac:dyDescent="0.3">
      <c r="B99" s="49">
        <v>1</v>
      </c>
      <c r="C99" s="47" t="s">
        <v>161</v>
      </c>
      <c r="D99" s="47" t="s">
        <v>10</v>
      </c>
      <c r="E99" s="56">
        <v>2005</v>
      </c>
      <c r="F99" s="47" t="s">
        <v>175</v>
      </c>
      <c r="G99" s="47">
        <v>75</v>
      </c>
      <c r="H99" s="48">
        <v>1.0868055555555556E-2</v>
      </c>
      <c r="I99" s="47">
        <v>1</v>
      </c>
      <c r="J99" s="38">
        <f>SUM(H$99/H99*100)</f>
        <v>100</v>
      </c>
    </row>
    <row r="100" spans="2:10" x14ac:dyDescent="0.3">
      <c r="B100" s="49">
        <v>2</v>
      </c>
      <c r="C100" s="47" t="s">
        <v>132</v>
      </c>
      <c r="D100" s="47" t="s">
        <v>13</v>
      </c>
      <c r="E100" s="56">
        <v>2005</v>
      </c>
      <c r="F100" s="47" t="s">
        <v>21</v>
      </c>
      <c r="G100" s="47">
        <v>73</v>
      </c>
      <c r="H100" s="48">
        <v>1.2789351851851852E-2</v>
      </c>
      <c r="I100" s="47">
        <v>2</v>
      </c>
      <c r="J100" s="38">
        <f t="shared" ref="J100:J102" si="8">SUM(H$99/H100*100)</f>
        <v>84.977375565610856</v>
      </c>
    </row>
    <row r="101" spans="2:10" x14ac:dyDescent="0.3">
      <c r="B101" s="49">
        <v>3</v>
      </c>
      <c r="C101" s="47" t="s">
        <v>61</v>
      </c>
      <c r="D101" s="47" t="s">
        <v>0</v>
      </c>
      <c r="E101" s="56">
        <v>2006</v>
      </c>
      <c r="F101" s="47" t="s">
        <v>23</v>
      </c>
      <c r="G101" s="47">
        <v>71</v>
      </c>
      <c r="H101" s="48">
        <v>1.3518518518518518E-2</v>
      </c>
      <c r="I101" s="47">
        <v>3</v>
      </c>
      <c r="J101" s="38">
        <f t="shared" si="8"/>
        <v>80.393835616438352</v>
      </c>
    </row>
    <row r="102" spans="2:10" ht="15" thickBot="1" x14ac:dyDescent="0.35">
      <c r="B102" s="50">
        <v>4</v>
      </c>
      <c r="C102" s="51" t="s">
        <v>133</v>
      </c>
      <c r="D102" s="51" t="s">
        <v>10</v>
      </c>
      <c r="E102" s="57">
        <v>2006</v>
      </c>
      <c r="F102" s="51" t="s">
        <v>175</v>
      </c>
      <c r="G102" s="51">
        <v>69</v>
      </c>
      <c r="H102" s="52">
        <v>1.4212962962962962E-2</v>
      </c>
      <c r="I102" s="51">
        <v>4</v>
      </c>
      <c r="J102" s="44">
        <f t="shared" si="8"/>
        <v>76.465798045602611</v>
      </c>
    </row>
    <row r="103" spans="2:10" x14ac:dyDescent="0.3">
      <c r="B103" s="36"/>
      <c r="C103" s="36"/>
      <c r="D103" s="39"/>
      <c r="E103" s="58"/>
      <c r="F103" s="36"/>
      <c r="G103" s="36"/>
      <c r="H103" s="40"/>
      <c r="I103" s="36"/>
      <c r="J103" s="41"/>
    </row>
    <row r="104" spans="2:10" x14ac:dyDescent="0.3">
      <c r="B104" s="42" t="s">
        <v>62</v>
      </c>
      <c r="D104" s="35"/>
      <c r="E104" s="59"/>
      <c r="F104" s="35"/>
      <c r="G104" s="35"/>
      <c r="H104" s="35"/>
      <c r="I104" s="35"/>
      <c r="J104" s="35"/>
    </row>
    <row r="105" spans="2:10" ht="15" thickBot="1" x14ac:dyDescent="0.35">
      <c r="B105" s="35"/>
      <c r="D105" s="35"/>
      <c r="E105" s="59"/>
      <c r="F105" s="35"/>
      <c r="G105" s="35"/>
      <c r="H105" s="35"/>
      <c r="I105" s="35"/>
      <c r="J105" s="35"/>
    </row>
    <row r="106" spans="2:10" s="53" customFormat="1" ht="26.4" x14ac:dyDescent="0.3">
      <c r="B106" s="10" t="s">
        <v>2</v>
      </c>
      <c r="C106" s="11" t="s">
        <v>4</v>
      </c>
      <c r="D106" s="11" t="s">
        <v>121</v>
      </c>
      <c r="E106" s="11" t="s">
        <v>6</v>
      </c>
      <c r="F106" s="11" t="s">
        <v>5</v>
      </c>
      <c r="G106" s="11" t="s">
        <v>3</v>
      </c>
      <c r="H106" s="11" t="s">
        <v>7</v>
      </c>
      <c r="I106" s="11" t="s">
        <v>8</v>
      </c>
      <c r="J106" s="12" t="s">
        <v>124</v>
      </c>
    </row>
    <row r="107" spans="2:10" x14ac:dyDescent="0.3">
      <c r="B107" s="49">
        <v>1</v>
      </c>
      <c r="C107" s="47" t="s">
        <v>174</v>
      </c>
      <c r="D107" s="47" t="s">
        <v>144</v>
      </c>
      <c r="E107" s="56">
        <v>2004</v>
      </c>
      <c r="F107" s="47" t="s">
        <v>21</v>
      </c>
      <c r="G107" s="47">
        <v>76</v>
      </c>
      <c r="H107" s="48">
        <v>1.4039351851851851E-2</v>
      </c>
      <c r="I107" s="47">
        <v>1</v>
      </c>
      <c r="J107" s="38">
        <f>SUM(H$107/H107*100)</f>
        <v>100</v>
      </c>
    </row>
    <row r="108" spans="2:10" x14ac:dyDescent="0.3">
      <c r="B108" s="49">
        <v>2</v>
      </c>
      <c r="C108" s="47" t="s">
        <v>78</v>
      </c>
      <c r="D108" s="47" t="s">
        <v>10</v>
      </c>
      <c r="E108" s="56">
        <v>2003</v>
      </c>
      <c r="F108" s="47" t="s">
        <v>175</v>
      </c>
      <c r="G108" s="47">
        <v>95</v>
      </c>
      <c r="H108" s="48">
        <v>1.4513888888888889E-2</v>
      </c>
      <c r="I108" s="47">
        <v>2</v>
      </c>
      <c r="J108" s="38">
        <f t="shared" ref="J108:J156" si="9">SUM(H$107/H108*100)</f>
        <v>96.730462519936196</v>
      </c>
    </row>
    <row r="109" spans="2:10" x14ac:dyDescent="0.3">
      <c r="B109" s="49">
        <v>3</v>
      </c>
      <c r="C109" s="47" t="s">
        <v>65</v>
      </c>
      <c r="D109" s="47" t="s">
        <v>10</v>
      </c>
      <c r="E109" s="56">
        <v>2003</v>
      </c>
      <c r="F109" s="47" t="s">
        <v>175</v>
      </c>
      <c r="G109" s="47">
        <v>46</v>
      </c>
      <c r="H109" s="48">
        <v>1.4618055555555556E-2</v>
      </c>
      <c r="I109" s="47">
        <v>3</v>
      </c>
      <c r="J109" s="38">
        <f t="shared" si="9"/>
        <v>96.041171813143293</v>
      </c>
    </row>
    <row r="110" spans="2:10" x14ac:dyDescent="0.3">
      <c r="B110" s="49">
        <v>4</v>
      </c>
      <c r="C110" s="47" t="s">
        <v>102</v>
      </c>
      <c r="D110" s="47" t="s">
        <v>10</v>
      </c>
      <c r="E110" s="56">
        <v>2003</v>
      </c>
      <c r="F110" s="47" t="s">
        <v>175</v>
      </c>
      <c r="G110" s="47">
        <v>97</v>
      </c>
      <c r="H110" s="48">
        <v>1.4745370370370372E-2</v>
      </c>
      <c r="I110" s="47">
        <v>4</v>
      </c>
      <c r="J110" s="38">
        <f t="shared" si="9"/>
        <v>95.211930926216624</v>
      </c>
    </row>
    <row r="111" spans="2:10" x14ac:dyDescent="0.3">
      <c r="B111" s="49">
        <v>5</v>
      </c>
      <c r="C111" s="47" t="s">
        <v>80</v>
      </c>
      <c r="D111" s="47" t="s">
        <v>10</v>
      </c>
      <c r="E111" s="56">
        <v>2003</v>
      </c>
      <c r="F111" s="47" t="s">
        <v>175</v>
      </c>
      <c r="G111" s="47">
        <v>74</v>
      </c>
      <c r="H111" s="48">
        <v>1.4756944444444446E-2</v>
      </c>
      <c r="I111" s="47">
        <v>5</v>
      </c>
      <c r="J111" s="38">
        <f t="shared" si="9"/>
        <v>95.137254901960773</v>
      </c>
    </row>
    <row r="112" spans="2:10" x14ac:dyDescent="0.3">
      <c r="B112" s="49">
        <v>6</v>
      </c>
      <c r="C112" s="47" t="s">
        <v>172</v>
      </c>
      <c r="D112" s="47" t="s">
        <v>13</v>
      </c>
      <c r="E112" s="56">
        <v>2004</v>
      </c>
      <c r="F112" s="47" t="s">
        <v>21</v>
      </c>
      <c r="G112" s="47">
        <v>93</v>
      </c>
      <c r="H112" s="48">
        <v>1.5081018518518516E-2</v>
      </c>
      <c r="I112" s="47">
        <v>6</v>
      </c>
      <c r="J112" s="38">
        <f t="shared" si="9"/>
        <v>93.092862624712211</v>
      </c>
    </row>
    <row r="113" spans="2:10" x14ac:dyDescent="0.3">
      <c r="B113" s="49">
        <v>7</v>
      </c>
      <c r="C113" s="47" t="s">
        <v>96</v>
      </c>
      <c r="D113" s="47" t="s">
        <v>10</v>
      </c>
      <c r="E113" s="56">
        <v>2004</v>
      </c>
      <c r="F113" s="47" t="s">
        <v>25</v>
      </c>
      <c r="G113" s="47">
        <v>48</v>
      </c>
      <c r="H113" s="48">
        <v>1.5104166666666667E-2</v>
      </c>
      <c r="I113" s="47">
        <v>7</v>
      </c>
      <c r="J113" s="38">
        <f t="shared" si="9"/>
        <v>92.950191570881231</v>
      </c>
    </row>
    <row r="114" spans="2:10" x14ac:dyDescent="0.3">
      <c r="B114" s="49">
        <v>8</v>
      </c>
      <c r="C114" s="47" t="s">
        <v>64</v>
      </c>
      <c r="D114" s="47" t="s">
        <v>10</v>
      </c>
      <c r="E114" s="56">
        <v>2004</v>
      </c>
      <c r="F114" s="47" t="s">
        <v>175</v>
      </c>
      <c r="G114" s="47">
        <v>44</v>
      </c>
      <c r="H114" s="48">
        <v>1.5405092592592593E-2</v>
      </c>
      <c r="I114" s="47">
        <v>8</v>
      </c>
      <c r="J114" s="38">
        <f t="shared" si="9"/>
        <v>91.13448534936137</v>
      </c>
    </row>
    <row r="115" spans="2:10" x14ac:dyDescent="0.3">
      <c r="B115" s="49">
        <v>9</v>
      </c>
      <c r="C115" s="47" t="s">
        <v>136</v>
      </c>
      <c r="D115" s="47" t="s">
        <v>10</v>
      </c>
      <c r="E115" s="56">
        <v>2003</v>
      </c>
      <c r="F115" s="47" t="s">
        <v>15</v>
      </c>
      <c r="G115" s="47">
        <v>82</v>
      </c>
      <c r="H115" s="48">
        <v>1.6122685185185184E-2</v>
      </c>
      <c r="I115" s="47">
        <v>9</v>
      </c>
      <c r="J115" s="38">
        <f t="shared" si="9"/>
        <v>87.078248384781048</v>
      </c>
    </row>
    <row r="116" spans="2:10" x14ac:dyDescent="0.3">
      <c r="B116" s="49">
        <v>10</v>
      </c>
      <c r="C116" s="47" t="s">
        <v>84</v>
      </c>
      <c r="D116" s="47" t="s">
        <v>10</v>
      </c>
      <c r="E116" s="56">
        <v>2003</v>
      </c>
      <c r="F116" s="47" t="s">
        <v>175</v>
      </c>
      <c r="G116" s="47">
        <v>41</v>
      </c>
      <c r="H116" s="48">
        <v>1.6157407407407409E-2</v>
      </c>
      <c r="I116" s="47">
        <v>10</v>
      </c>
      <c r="J116" s="38">
        <f t="shared" si="9"/>
        <v>86.891117478510012</v>
      </c>
    </row>
    <row r="117" spans="2:10" x14ac:dyDescent="0.3">
      <c r="B117" s="49">
        <v>11</v>
      </c>
      <c r="C117" s="47" t="s">
        <v>107</v>
      </c>
      <c r="D117" s="47" t="s">
        <v>10</v>
      </c>
      <c r="E117" s="56">
        <v>2004</v>
      </c>
      <c r="F117" s="47" t="s">
        <v>175</v>
      </c>
      <c r="G117" s="47">
        <v>99</v>
      </c>
      <c r="H117" s="48">
        <v>1.621527777777778E-2</v>
      </c>
      <c r="I117" s="47">
        <v>11</v>
      </c>
      <c r="J117" s="38">
        <f t="shared" si="9"/>
        <v>86.581013561741599</v>
      </c>
    </row>
    <row r="118" spans="2:10" x14ac:dyDescent="0.3">
      <c r="B118" s="49">
        <v>12</v>
      </c>
      <c r="C118" s="47" t="s">
        <v>63</v>
      </c>
      <c r="D118" s="47" t="s">
        <v>10</v>
      </c>
      <c r="E118" s="56">
        <v>2004</v>
      </c>
      <c r="F118" s="47" t="s">
        <v>39</v>
      </c>
      <c r="G118" s="47">
        <v>58</v>
      </c>
      <c r="H118" s="48">
        <v>1.6261574074074074E-2</v>
      </c>
      <c r="I118" s="47">
        <v>12</v>
      </c>
      <c r="J118" s="38">
        <f t="shared" si="9"/>
        <v>86.334519572953738</v>
      </c>
    </row>
    <row r="119" spans="2:10" x14ac:dyDescent="0.3">
      <c r="B119" s="49">
        <v>13</v>
      </c>
      <c r="C119" s="47" t="s">
        <v>66</v>
      </c>
      <c r="D119" s="47" t="s">
        <v>10</v>
      </c>
      <c r="E119" s="56">
        <v>2002</v>
      </c>
      <c r="F119" s="47" t="s">
        <v>175</v>
      </c>
      <c r="G119" s="47">
        <v>89</v>
      </c>
      <c r="H119" s="48">
        <v>1.653935185185185E-2</v>
      </c>
      <c r="I119" s="47">
        <v>13</v>
      </c>
      <c r="J119" s="38">
        <f t="shared" si="9"/>
        <v>84.88453463960812</v>
      </c>
    </row>
    <row r="120" spans="2:10" x14ac:dyDescent="0.3">
      <c r="B120" s="49">
        <v>14</v>
      </c>
      <c r="C120" s="47" t="s">
        <v>85</v>
      </c>
      <c r="D120" s="47" t="s">
        <v>10</v>
      </c>
      <c r="E120" s="56">
        <v>2004</v>
      </c>
      <c r="F120" s="47" t="s">
        <v>175</v>
      </c>
      <c r="G120" s="47">
        <v>84</v>
      </c>
      <c r="H120" s="48">
        <v>1.6747685185185185E-2</v>
      </c>
      <c r="I120" s="47">
        <v>14</v>
      </c>
      <c r="J120" s="38">
        <f t="shared" si="9"/>
        <v>83.82861091914306</v>
      </c>
    </row>
    <row r="121" spans="2:10" x14ac:dyDescent="0.3">
      <c r="B121" s="49">
        <v>15</v>
      </c>
      <c r="C121" s="47" t="s">
        <v>73</v>
      </c>
      <c r="D121" s="47" t="s">
        <v>10</v>
      </c>
      <c r="E121" s="56">
        <v>2003</v>
      </c>
      <c r="F121" s="47" t="s">
        <v>175</v>
      </c>
      <c r="G121" s="47">
        <v>40</v>
      </c>
      <c r="H121" s="48">
        <v>1.6875000000000001E-2</v>
      </c>
      <c r="I121" s="47">
        <v>15</v>
      </c>
      <c r="J121" s="38">
        <f t="shared" si="9"/>
        <v>83.196159122085049</v>
      </c>
    </row>
    <row r="122" spans="2:10" x14ac:dyDescent="0.3">
      <c r="B122" s="49">
        <v>16</v>
      </c>
      <c r="C122" s="47" t="s">
        <v>77</v>
      </c>
      <c r="D122" s="47" t="s">
        <v>10</v>
      </c>
      <c r="E122" s="56">
        <v>2003</v>
      </c>
      <c r="F122" s="47" t="s">
        <v>25</v>
      </c>
      <c r="G122" s="47">
        <v>104</v>
      </c>
      <c r="H122" s="48">
        <v>1.7476851851851851E-2</v>
      </c>
      <c r="I122" s="47">
        <v>16</v>
      </c>
      <c r="J122" s="38">
        <f t="shared" si="9"/>
        <v>80.331125827814574</v>
      </c>
    </row>
    <row r="123" spans="2:10" x14ac:dyDescent="0.3">
      <c r="B123" s="49">
        <v>17</v>
      </c>
      <c r="C123" s="47" t="s">
        <v>75</v>
      </c>
      <c r="D123" s="47" t="s">
        <v>10</v>
      </c>
      <c r="E123" s="56">
        <v>2002</v>
      </c>
      <c r="F123" s="47" t="s">
        <v>175</v>
      </c>
      <c r="G123" s="47">
        <v>34</v>
      </c>
      <c r="H123" s="48">
        <v>1.7627314814814814E-2</v>
      </c>
      <c r="I123" s="47">
        <v>17</v>
      </c>
      <c r="J123" s="38">
        <f t="shared" si="9"/>
        <v>79.645436638214051</v>
      </c>
    </row>
    <row r="124" spans="2:10" x14ac:dyDescent="0.3">
      <c r="B124" s="49">
        <v>18</v>
      </c>
      <c r="C124" s="47" t="s">
        <v>109</v>
      </c>
      <c r="D124" s="47" t="s">
        <v>10</v>
      </c>
      <c r="E124" s="56">
        <v>2003</v>
      </c>
      <c r="F124" s="47" t="s">
        <v>175</v>
      </c>
      <c r="G124" s="47">
        <v>113</v>
      </c>
      <c r="H124" s="48">
        <v>1.7673611111111109E-2</v>
      </c>
      <c r="I124" s="47">
        <v>18</v>
      </c>
      <c r="J124" s="38">
        <f t="shared" si="9"/>
        <v>79.436804191224624</v>
      </c>
    </row>
    <row r="125" spans="2:10" x14ac:dyDescent="0.3">
      <c r="B125" s="49">
        <v>19</v>
      </c>
      <c r="C125" s="47" t="s">
        <v>135</v>
      </c>
      <c r="D125" s="47" t="s">
        <v>13</v>
      </c>
      <c r="E125" s="56">
        <v>2003</v>
      </c>
      <c r="F125" s="47" t="s">
        <v>21</v>
      </c>
      <c r="G125" s="47">
        <v>102</v>
      </c>
      <c r="H125" s="48">
        <v>1.7893518518518517E-2</v>
      </c>
      <c r="I125" s="47">
        <v>19</v>
      </c>
      <c r="J125" s="38">
        <f t="shared" si="9"/>
        <v>78.460543337645532</v>
      </c>
    </row>
    <row r="126" spans="2:10" x14ac:dyDescent="0.3">
      <c r="B126" s="49">
        <v>20</v>
      </c>
      <c r="C126" s="47" t="s">
        <v>100</v>
      </c>
      <c r="D126" s="47" t="s">
        <v>10</v>
      </c>
      <c r="E126" s="56">
        <v>2003</v>
      </c>
      <c r="F126" s="47" t="s">
        <v>175</v>
      </c>
      <c r="G126" s="47">
        <v>86</v>
      </c>
      <c r="H126" s="48">
        <v>1.7916666666666668E-2</v>
      </c>
      <c r="I126" s="47">
        <v>20</v>
      </c>
      <c r="J126" s="38">
        <f t="shared" si="9"/>
        <v>78.359173126614976</v>
      </c>
    </row>
    <row r="127" spans="2:10" x14ac:dyDescent="0.3">
      <c r="B127" s="49">
        <v>21</v>
      </c>
      <c r="C127" s="47" t="s">
        <v>88</v>
      </c>
      <c r="D127" s="47" t="s">
        <v>10</v>
      </c>
      <c r="E127" s="56">
        <v>2004</v>
      </c>
      <c r="F127" s="47" t="s">
        <v>175</v>
      </c>
      <c r="G127" s="47">
        <v>65</v>
      </c>
      <c r="H127" s="48">
        <v>1.7997685185185186E-2</v>
      </c>
      <c r="I127" s="47">
        <v>21</v>
      </c>
      <c r="J127" s="38">
        <f t="shared" si="9"/>
        <v>78.0064308681672</v>
      </c>
    </row>
    <row r="128" spans="2:10" x14ac:dyDescent="0.3">
      <c r="B128" s="49">
        <v>22</v>
      </c>
      <c r="C128" s="47" t="s">
        <v>104</v>
      </c>
      <c r="D128" s="47" t="s">
        <v>10</v>
      </c>
      <c r="E128" s="56">
        <v>2003</v>
      </c>
      <c r="F128" s="47" t="s">
        <v>175</v>
      </c>
      <c r="G128" s="47">
        <v>63</v>
      </c>
      <c r="H128" s="48">
        <v>1.8124999999999999E-2</v>
      </c>
      <c r="I128" s="47">
        <v>22</v>
      </c>
      <c r="J128" s="38">
        <f t="shared" si="9"/>
        <v>77.458492975734359</v>
      </c>
    </row>
    <row r="129" spans="2:10" x14ac:dyDescent="0.3">
      <c r="B129" s="49">
        <v>23</v>
      </c>
      <c r="C129" s="47" t="s">
        <v>95</v>
      </c>
      <c r="D129" s="47" t="s">
        <v>10</v>
      </c>
      <c r="E129" s="56">
        <v>2004</v>
      </c>
      <c r="F129" s="47" t="s">
        <v>175</v>
      </c>
      <c r="G129" s="47">
        <v>80</v>
      </c>
      <c r="H129" s="48">
        <v>1.8194444444444444E-2</v>
      </c>
      <c r="I129" s="47">
        <v>23</v>
      </c>
      <c r="J129" s="38">
        <f t="shared" si="9"/>
        <v>77.162849872773549</v>
      </c>
    </row>
    <row r="130" spans="2:10" x14ac:dyDescent="0.3">
      <c r="B130" s="49">
        <v>24</v>
      </c>
      <c r="C130" s="47" t="s">
        <v>94</v>
      </c>
      <c r="D130" s="47" t="s">
        <v>10</v>
      </c>
      <c r="E130" s="56">
        <v>2003</v>
      </c>
      <c r="F130" s="47" t="s">
        <v>175</v>
      </c>
      <c r="G130" s="47">
        <v>36</v>
      </c>
      <c r="H130" s="48">
        <v>1.8240740740740741E-2</v>
      </c>
      <c r="I130" s="47">
        <v>24</v>
      </c>
      <c r="J130" s="38">
        <f t="shared" si="9"/>
        <v>76.967005076142129</v>
      </c>
    </row>
    <row r="131" spans="2:10" x14ac:dyDescent="0.3">
      <c r="B131" s="49">
        <v>25</v>
      </c>
      <c r="C131" s="47" t="s">
        <v>89</v>
      </c>
      <c r="D131" s="47" t="s">
        <v>10</v>
      </c>
      <c r="E131" s="56">
        <v>2004</v>
      </c>
      <c r="F131" s="47" t="s">
        <v>90</v>
      </c>
      <c r="G131" s="47">
        <v>31</v>
      </c>
      <c r="H131" s="48">
        <v>1.8275462962962962E-2</v>
      </c>
      <c r="I131" s="47">
        <v>25</v>
      </c>
      <c r="J131" s="38">
        <f t="shared" si="9"/>
        <v>76.820772640911969</v>
      </c>
    </row>
    <row r="132" spans="2:10" x14ac:dyDescent="0.3">
      <c r="B132" s="49">
        <v>26</v>
      </c>
      <c r="C132" s="47" t="s">
        <v>122</v>
      </c>
      <c r="D132" s="47" t="s">
        <v>10</v>
      </c>
      <c r="E132" s="56">
        <v>2004</v>
      </c>
      <c r="F132" s="47" t="s">
        <v>90</v>
      </c>
      <c r="G132" s="47">
        <v>112</v>
      </c>
      <c r="H132" s="48">
        <v>1.832175925925926E-2</v>
      </c>
      <c r="I132" s="47">
        <v>26</v>
      </c>
      <c r="J132" s="38">
        <f t="shared" si="9"/>
        <v>76.626658243840808</v>
      </c>
    </row>
    <row r="133" spans="2:10" x14ac:dyDescent="0.3">
      <c r="B133" s="49">
        <v>27</v>
      </c>
      <c r="C133" s="47" t="s">
        <v>70</v>
      </c>
      <c r="D133" s="47" t="s">
        <v>10</v>
      </c>
      <c r="E133" s="56">
        <v>2005</v>
      </c>
      <c r="F133" s="47" t="s">
        <v>175</v>
      </c>
      <c r="G133" s="47">
        <v>114</v>
      </c>
      <c r="H133" s="48">
        <v>1.8726851851851852E-2</v>
      </c>
      <c r="I133" s="47">
        <v>27</v>
      </c>
      <c r="J133" s="38">
        <f t="shared" si="9"/>
        <v>74.969097651421507</v>
      </c>
    </row>
    <row r="134" spans="2:10" x14ac:dyDescent="0.3">
      <c r="B134" s="49">
        <v>28</v>
      </c>
      <c r="C134" s="47" t="s">
        <v>82</v>
      </c>
      <c r="D134" s="47" t="s">
        <v>10</v>
      </c>
      <c r="E134" s="56">
        <v>2004</v>
      </c>
      <c r="F134" s="47" t="s">
        <v>39</v>
      </c>
      <c r="G134" s="47">
        <v>123</v>
      </c>
      <c r="H134" s="48">
        <v>1.9328703703703702E-2</v>
      </c>
      <c r="I134" s="47">
        <v>28</v>
      </c>
      <c r="J134" s="38">
        <f t="shared" si="9"/>
        <v>72.634730538922156</v>
      </c>
    </row>
    <row r="135" spans="2:10" x14ac:dyDescent="0.3">
      <c r="B135" s="49">
        <v>29</v>
      </c>
      <c r="C135" s="47" t="s">
        <v>72</v>
      </c>
      <c r="D135" s="47" t="s">
        <v>10</v>
      </c>
      <c r="E135" s="56">
        <v>2003</v>
      </c>
      <c r="F135" s="47" t="s">
        <v>175</v>
      </c>
      <c r="G135" s="47">
        <v>124</v>
      </c>
      <c r="H135" s="48">
        <v>1.9606481481481482E-2</v>
      </c>
      <c r="I135" s="47">
        <v>29</v>
      </c>
      <c r="J135" s="38">
        <f t="shared" si="9"/>
        <v>71.605667060212511</v>
      </c>
    </row>
    <row r="136" spans="2:10" x14ac:dyDescent="0.3">
      <c r="B136" s="49">
        <v>30</v>
      </c>
      <c r="C136" s="47" t="s">
        <v>101</v>
      </c>
      <c r="D136" s="47" t="s">
        <v>10</v>
      </c>
      <c r="E136" s="56">
        <v>2004</v>
      </c>
      <c r="F136" s="47" t="s">
        <v>175</v>
      </c>
      <c r="G136" s="47">
        <v>110</v>
      </c>
      <c r="H136" s="48">
        <v>1.9733796296296298E-2</v>
      </c>
      <c r="I136" s="47">
        <v>30</v>
      </c>
      <c r="J136" s="38">
        <f t="shared" si="9"/>
        <v>71.14369501466274</v>
      </c>
    </row>
    <row r="137" spans="2:10" x14ac:dyDescent="0.3">
      <c r="B137" s="49">
        <v>31</v>
      </c>
      <c r="C137" s="47" t="s">
        <v>71</v>
      </c>
      <c r="D137" s="47" t="s">
        <v>10</v>
      </c>
      <c r="E137" s="56">
        <v>2002</v>
      </c>
      <c r="F137" s="47" t="s">
        <v>175</v>
      </c>
      <c r="G137" s="47">
        <v>60</v>
      </c>
      <c r="H137" s="48">
        <v>2.0069444444444442E-2</v>
      </c>
      <c r="I137" s="47">
        <v>31</v>
      </c>
      <c r="J137" s="38">
        <f t="shared" si="9"/>
        <v>69.953863898500572</v>
      </c>
    </row>
    <row r="138" spans="2:10" x14ac:dyDescent="0.3">
      <c r="B138" s="49">
        <v>32</v>
      </c>
      <c r="C138" s="47" t="s">
        <v>113</v>
      </c>
      <c r="D138" s="47" t="s">
        <v>10</v>
      </c>
      <c r="E138" s="56">
        <v>2002</v>
      </c>
      <c r="F138" s="47" t="s">
        <v>175</v>
      </c>
      <c r="G138" s="47">
        <v>111</v>
      </c>
      <c r="H138" s="48">
        <v>2.0787037037037038E-2</v>
      </c>
      <c r="I138" s="47">
        <v>32</v>
      </c>
      <c r="J138" s="38">
        <f t="shared" si="9"/>
        <v>67.538975501113583</v>
      </c>
    </row>
    <row r="139" spans="2:10" x14ac:dyDescent="0.3">
      <c r="B139" s="49">
        <v>33</v>
      </c>
      <c r="C139" s="47" t="s">
        <v>103</v>
      </c>
      <c r="D139" s="47" t="s">
        <v>10</v>
      </c>
      <c r="E139" s="56">
        <v>2003</v>
      </c>
      <c r="F139" s="47" t="s">
        <v>175</v>
      </c>
      <c r="G139" s="47">
        <v>37</v>
      </c>
      <c r="H139" s="48">
        <v>2.0891203703703703E-2</v>
      </c>
      <c r="I139" s="47">
        <v>33</v>
      </c>
      <c r="J139" s="38">
        <f t="shared" si="9"/>
        <v>67.202216066481995</v>
      </c>
    </row>
    <row r="140" spans="2:10" x14ac:dyDescent="0.3">
      <c r="B140" s="49">
        <v>34</v>
      </c>
      <c r="C140" s="47" t="s">
        <v>114</v>
      </c>
      <c r="D140" s="47" t="s">
        <v>10</v>
      </c>
      <c r="E140" s="56">
        <v>2003</v>
      </c>
      <c r="F140" s="47" t="s">
        <v>175</v>
      </c>
      <c r="G140" s="47">
        <v>108</v>
      </c>
      <c r="H140" s="48">
        <v>2.1168981481481483E-2</v>
      </c>
      <c r="I140" s="47">
        <v>34</v>
      </c>
      <c r="J140" s="38">
        <f t="shared" si="9"/>
        <v>66.32039365773646</v>
      </c>
    </row>
    <row r="141" spans="2:10" x14ac:dyDescent="0.3">
      <c r="B141" s="49">
        <v>35</v>
      </c>
      <c r="C141" s="47" t="s">
        <v>86</v>
      </c>
      <c r="D141" s="47" t="s">
        <v>10</v>
      </c>
      <c r="E141" s="56">
        <v>2002</v>
      </c>
      <c r="F141" s="47" t="s">
        <v>175</v>
      </c>
      <c r="G141" s="47">
        <v>70</v>
      </c>
      <c r="H141" s="48">
        <v>2.1504629629629627E-2</v>
      </c>
      <c r="I141" s="47">
        <v>35</v>
      </c>
      <c r="J141" s="38">
        <f t="shared" si="9"/>
        <v>65.28525296017223</v>
      </c>
    </row>
    <row r="142" spans="2:10" x14ac:dyDescent="0.3">
      <c r="B142" s="49">
        <v>36</v>
      </c>
      <c r="C142" s="47" t="s">
        <v>67</v>
      </c>
      <c r="D142" s="47" t="s">
        <v>10</v>
      </c>
      <c r="E142" s="56">
        <v>2002</v>
      </c>
      <c r="F142" s="47" t="s">
        <v>175</v>
      </c>
      <c r="G142" s="47">
        <v>56</v>
      </c>
      <c r="H142" s="48">
        <v>2.1550925925925928E-2</v>
      </c>
      <c r="I142" s="47">
        <v>36</v>
      </c>
      <c r="J142" s="38">
        <f t="shared" si="9"/>
        <v>65.14500537056928</v>
      </c>
    </row>
    <row r="143" spans="2:10" x14ac:dyDescent="0.3">
      <c r="B143" s="49">
        <v>37</v>
      </c>
      <c r="C143" s="47" t="s">
        <v>79</v>
      </c>
      <c r="D143" s="47" t="s">
        <v>10</v>
      </c>
      <c r="E143" s="56">
        <v>2003</v>
      </c>
      <c r="F143" s="47" t="s">
        <v>175</v>
      </c>
      <c r="G143" s="47">
        <v>107</v>
      </c>
      <c r="H143" s="48">
        <v>2.1585648148148145E-2</v>
      </c>
      <c r="I143" s="47">
        <v>37</v>
      </c>
      <c r="J143" s="38">
        <f t="shared" si="9"/>
        <v>65.040214477211805</v>
      </c>
    </row>
    <row r="144" spans="2:10" x14ac:dyDescent="0.3">
      <c r="B144" s="49">
        <v>38</v>
      </c>
      <c r="C144" s="47" t="s">
        <v>112</v>
      </c>
      <c r="D144" s="47" t="s">
        <v>10</v>
      </c>
      <c r="E144" s="56">
        <v>2003</v>
      </c>
      <c r="F144" s="47" t="s">
        <v>175</v>
      </c>
      <c r="G144" s="47">
        <v>121</v>
      </c>
      <c r="H144" s="48">
        <v>2.1608796296296296E-2</v>
      </c>
      <c r="I144" s="47">
        <v>38</v>
      </c>
      <c r="J144" s="38">
        <f t="shared" si="9"/>
        <v>64.970540974825923</v>
      </c>
    </row>
    <row r="145" spans="2:10" x14ac:dyDescent="0.3">
      <c r="B145" s="49">
        <v>39</v>
      </c>
      <c r="C145" s="47" t="s">
        <v>176</v>
      </c>
      <c r="D145" s="47" t="s">
        <v>10</v>
      </c>
      <c r="E145" s="56">
        <v>2002</v>
      </c>
      <c r="F145" s="47" t="s">
        <v>175</v>
      </c>
      <c r="G145" s="47">
        <v>27</v>
      </c>
      <c r="H145" s="48">
        <v>2.2129629629629628E-2</v>
      </c>
      <c r="I145" s="47">
        <v>39</v>
      </c>
      <c r="J145" s="38">
        <f t="shared" si="9"/>
        <v>63.44142259414226</v>
      </c>
    </row>
    <row r="146" spans="2:10" x14ac:dyDescent="0.3">
      <c r="B146" s="49">
        <v>40</v>
      </c>
      <c r="C146" s="47" t="s">
        <v>83</v>
      </c>
      <c r="D146" s="47" t="s">
        <v>10</v>
      </c>
      <c r="E146" s="56">
        <v>2003</v>
      </c>
      <c r="F146" s="47" t="s">
        <v>175</v>
      </c>
      <c r="G146" s="47">
        <v>54</v>
      </c>
      <c r="H146" s="48">
        <v>2.2337962962962962E-2</v>
      </c>
      <c r="I146" s="47">
        <v>40</v>
      </c>
      <c r="J146" s="38">
        <f t="shared" si="9"/>
        <v>62.849740932642483</v>
      </c>
    </row>
    <row r="147" spans="2:10" x14ac:dyDescent="0.3">
      <c r="B147" s="49">
        <v>41</v>
      </c>
      <c r="C147" s="47" t="s">
        <v>92</v>
      </c>
      <c r="D147" s="47" t="s">
        <v>10</v>
      </c>
      <c r="E147" s="56">
        <v>2003</v>
      </c>
      <c r="F147" s="47" t="s">
        <v>175</v>
      </c>
      <c r="G147" s="47">
        <v>120</v>
      </c>
      <c r="H147" s="48">
        <v>2.2361111111111113E-2</v>
      </c>
      <c r="I147" s="47">
        <v>41</v>
      </c>
      <c r="J147" s="38">
        <f t="shared" si="9"/>
        <v>62.784679089026909</v>
      </c>
    </row>
    <row r="148" spans="2:10" x14ac:dyDescent="0.3">
      <c r="B148" s="49">
        <v>42</v>
      </c>
      <c r="C148" s="47" t="s">
        <v>108</v>
      </c>
      <c r="D148" s="47" t="s">
        <v>10</v>
      </c>
      <c r="E148" s="56">
        <v>2003</v>
      </c>
      <c r="F148" s="47" t="s">
        <v>175</v>
      </c>
      <c r="G148" s="47">
        <v>122</v>
      </c>
      <c r="H148" s="48">
        <v>2.2418981481481481E-2</v>
      </c>
      <c r="I148" s="47">
        <v>42</v>
      </c>
      <c r="J148" s="38">
        <f t="shared" si="9"/>
        <v>62.622612287041811</v>
      </c>
    </row>
    <row r="149" spans="2:10" x14ac:dyDescent="0.3">
      <c r="B149" s="49">
        <v>43</v>
      </c>
      <c r="C149" s="47" t="s">
        <v>81</v>
      </c>
      <c r="D149" s="47" t="s">
        <v>10</v>
      </c>
      <c r="E149" s="56">
        <v>2003</v>
      </c>
      <c r="F149" s="47" t="s">
        <v>175</v>
      </c>
      <c r="G149" s="47">
        <v>105</v>
      </c>
      <c r="H149" s="48">
        <v>2.2511574074074073E-2</v>
      </c>
      <c r="I149" s="47">
        <v>43</v>
      </c>
      <c r="J149" s="38">
        <f t="shared" si="9"/>
        <v>62.365038560411314</v>
      </c>
    </row>
    <row r="150" spans="2:10" x14ac:dyDescent="0.3">
      <c r="B150" s="49">
        <v>44</v>
      </c>
      <c r="C150" s="47" t="s">
        <v>111</v>
      </c>
      <c r="D150" s="47" t="s">
        <v>10</v>
      </c>
      <c r="E150" s="56">
        <v>2002</v>
      </c>
      <c r="F150" s="47" t="s">
        <v>175</v>
      </c>
      <c r="G150" s="47">
        <v>88</v>
      </c>
      <c r="H150" s="48">
        <v>2.3182870370370371E-2</v>
      </c>
      <c r="I150" s="47">
        <v>44</v>
      </c>
      <c r="J150" s="38">
        <f t="shared" si="9"/>
        <v>60.559161258112823</v>
      </c>
    </row>
    <row r="151" spans="2:10" x14ac:dyDescent="0.3">
      <c r="B151" s="49">
        <v>45</v>
      </c>
      <c r="C151" s="47" t="s">
        <v>123</v>
      </c>
      <c r="D151" s="47" t="s">
        <v>10</v>
      </c>
      <c r="E151" s="56">
        <v>2003</v>
      </c>
      <c r="F151" s="47" t="s">
        <v>175</v>
      </c>
      <c r="G151" s="47">
        <v>29</v>
      </c>
      <c r="H151" s="48">
        <v>2.359953703703704E-2</v>
      </c>
      <c r="I151" s="47">
        <v>45</v>
      </c>
      <c r="J151" s="38">
        <f t="shared" si="9"/>
        <v>59.489946051986252</v>
      </c>
    </row>
    <row r="152" spans="2:10" x14ac:dyDescent="0.3">
      <c r="B152" s="49">
        <v>46</v>
      </c>
      <c r="C152" s="47" t="s">
        <v>69</v>
      </c>
      <c r="D152" s="47" t="s">
        <v>10</v>
      </c>
      <c r="E152" s="56">
        <v>2003</v>
      </c>
      <c r="F152" s="47" t="s">
        <v>175</v>
      </c>
      <c r="G152" s="47">
        <v>118</v>
      </c>
      <c r="H152" s="48">
        <v>2.3796296296296298E-2</v>
      </c>
      <c r="I152" s="47">
        <v>46</v>
      </c>
      <c r="J152" s="38">
        <f t="shared" si="9"/>
        <v>58.998054474708162</v>
      </c>
    </row>
    <row r="153" spans="2:10" x14ac:dyDescent="0.3">
      <c r="B153" s="49">
        <v>47</v>
      </c>
      <c r="C153" s="47" t="s">
        <v>110</v>
      </c>
      <c r="D153" s="47" t="s">
        <v>10</v>
      </c>
      <c r="E153" s="56">
        <v>2002</v>
      </c>
      <c r="F153" s="47" t="s">
        <v>175</v>
      </c>
      <c r="G153" s="47">
        <v>119</v>
      </c>
      <c r="H153" s="48">
        <v>2.4398148148148145E-2</v>
      </c>
      <c r="I153" s="47">
        <v>47</v>
      </c>
      <c r="J153" s="38">
        <f t="shared" si="9"/>
        <v>57.542694497153711</v>
      </c>
    </row>
    <row r="154" spans="2:10" x14ac:dyDescent="0.3">
      <c r="B154" s="49">
        <v>48</v>
      </c>
      <c r="C154" s="47" t="s">
        <v>99</v>
      </c>
      <c r="D154" s="47" t="s">
        <v>10</v>
      </c>
      <c r="E154" s="56">
        <v>2001</v>
      </c>
      <c r="F154" s="47" t="s">
        <v>175</v>
      </c>
      <c r="G154" s="47">
        <v>115</v>
      </c>
      <c r="H154" s="48">
        <v>2.4918981481481483E-2</v>
      </c>
      <c r="I154" s="47">
        <v>48</v>
      </c>
      <c r="J154" s="38">
        <f t="shared" si="9"/>
        <v>56.339990710636314</v>
      </c>
    </row>
    <row r="155" spans="2:10" x14ac:dyDescent="0.3">
      <c r="B155" s="49">
        <v>49</v>
      </c>
      <c r="C155" s="47" t="s">
        <v>87</v>
      </c>
      <c r="D155" s="47" t="s">
        <v>10</v>
      </c>
      <c r="E155" s="56">
        <v>2003</v>
      </c>
      <c r="F155" s="47" t="s">
        <v>175</v>
      </c>
      <c r="G155" s="47">
        <v>78</v>
      </c>
      <c r="H155" s="48">
        <v>2.5057870370370373E-2</v>
      </c>
      <c r="I155" s="47">
        <v>49</v>
      </c>
      <c r="J155" s="38">
        <f t="shared" si="9"/>
        <v>56.027713625866049</v>
      </c>
    </row>
    <row r="156" spans="2:10" x14ac:dyDescent="0.3">
      <c r="B156" s="49">
        <v>50</v>
      </c>
      <c r="C156" s="47" t="s">
        <v>93</v>
      </c>
      <c r="D156" s="47" t="s">
        <v>10</v>
      </c>
      <c r="E156" s="56">
        <v>2003</v>
      </c>
      <c r="F156" s="47" t="s">
        <v>175</v>
      </c>
      <c r="G156" s="47">
        <v>67</v>
      </c>
      <c r="H156" s="48">
        <v>2.736111111111111E-2</v>
      </c>
      <c r="I156" s="47">
        <v>50</v>
      </c>
      <c r="J156" s="38">
        <f t="shared" si="9"/>
        <v>51.311336717428091</v>
      </c>
    </row>
    <row r="157" spans="2:10" x14ac:dyDescent="0.3">
      <c r="B157" s="49">
        <v>51</v>
      </c>
      <c r="C157" s="47" t="s">
        <v>105</v>
      </c>
      <c r="D157" s="47" t="s">
        <v>10</v>
      </c>
      <c r="E157" s="56">
        <v>2002</v>
      </c>
      <c r="F157" s="47" t="s">
        <v>175</v>
      </c>
      <c r="G157" s="47">
        <v>117</v>
      </c>
      <c r="H157" s="47" t="s">
        <v>24</v>
      </c>
      <c r="I157" s="47"/>
      <c r="J157" s="38"/>
    </row>
    <row r="158" spans="2:10" x14ac:dyDescent="0.3">
      <c r="B158" s="49">
        <v>52</v>
      </c>
      <c r="C158" s="47" t="s">
        <v>74</v>
      </c>
      <c r="D158" s="47" t="s">
        <v>10</v>
      </c>
      <c r="E158" s="56">
        <v>2000</v>
      </c>
      <c r="F158" s="47" t="s">
        <v>175</v>
      </c>
      <c r="G158" s="47">
        <v>116</v>
      </c>
      <c r="H158" s="47" t="s">
        <v>24</v>
      </c>
      <c r="I158" s="47"/>
      <c r="J158" s="38"/>
    </row>
    <row r="159" spans="2:10" x14ac:dyDescent="0.3">
      <c r="B159" s="49">
        <v>53</v>
      </c>
      <c r="C159" s="47" t="s">
        <v>106</v>
      </c>
      <c r="D159" s="47" t="s">
        <v>10</v>
      </c>
      <c r="E159" s="56">
        <v>2003</v>
      </c>
      <c r="F159" s="47" t="s">
        <v>175</v>
      </c>
      <c r="G159" s="47">
        <v>109</v>
      </c>
      <c r="H159" s="47" t="s">
        <v>24</v>
      </c>
      <c r="I159" s="47"/>
      <c r="J159" s="38"/>
    </row>
    <row r="160" spans="2:10" x14ac:dyDescent="0.3">
      <c r="B160" s="49">
        <v>54</v>
      </c>
      <c r="C160" s="47" t="s">
        <v>98</v>
      </c>
      <c r="D160" s="47" t="s">
        <v>10</v>
      </c>
      <c r="E160" s="56">
        <v>2003</v>
      </c>
      <c r="F160" s="47" t="s">
        <v>175</v>
      </c>
      <c r="G160" s="47">
        <v>91</v>
      </c>
      <c r="H160" s="47" t="s">
        <v>24</v>
      </c>
      <c r="I160" s="47"/>
      <c r="J160" s="45"/>
    </row>
    <row r="161" spans="2:10" x14ac:dyDescent="0.3">
      <c r="B161" s="49">
        <v>55</v>
      </c>
      <c r="C161" s="47" t="s">
        <v>97</v>
      </c>
      <c r="D161" s="47" t="s">
        <v>10</v>
      </c>
      <c r="E161" s="56">
        <v>2004</v>
      </c>
      <c r="F161" s="47" t="s">
        <v>175</v>
      </c>
      <c r="G161" s="47">
        <v>72</v>
      </c>
      <c r="H161" s="47" t="s">
        <v>24</v>
      </c>
      <c r="I161" s="47"/>
      <c r="J161" s="45"/>
    </row>
    <row r="162" spans="2:10" ht="15" thickBot="1" x14ac:dyDescent="0.35">
      <c r="B162" s="50">
        <v>56</v>
      </c>
      <c r="C162" s="51" t="s">
        <v>91</v>
      </c>
      <c r="D162" s="51" t="s">
        <v>10</v>
      </c>
      <c r="E162" s="57">
        <v>2003</v>
      </c>
      <c r="F162" s="51" t="s">
        <v>175</v>
      </c>
      <c r="G162" s="51">
        <v>62</v>
      </c>
      <c r="H162" s="51" t="s">
        <v>24</v>
      </c>
      <c r="I162" s="54"/>
      <c r="J162" s="46"/>
    </row>
    <row r="163" spans="2:10" x14ac:dyDescent="0.3">
      <c r="B163" s="36"/>
      <c r="C163" s="36"/>
      <c r="D163" s="39"/>
      <c r="E163" s="58"/>
      <c r="F163" s="36"/>
      <c r="G163" s="36"/>
      <c r="H163" s="36"/>
      <c r="I163" s="36"/>
      <c r="J163" s="43"/>
    </row>
    <row r="164" spans="2:10" x14ac:dyDescent="0.3">
      <c r="B164" s="42" t="s">
        <v>115</v>
      </c>
      <c r="D164" s="35"/>
      <c r="E164" s="59"/>
      <c r="F164" s="35"/>
      <c r="G164" s="35"/>
      <c r="H164" s="35"/>
      <c r="I164" s="35"/>
      <c r="J164" s="35"/>
    </row>
    <row r="165" spans="2:10" ht="15" thickBot="1" x14ac:dyDescent="0.35">
      <c r="B165" s="35"/>
      <c r="D165" s="35"/>
      <c r="E165" s="59"/>
      <c r="F165" s="35"/>
      <c r="G165" s="35"/>
      <c r="H165" s="35"/>
      <c r="I165" s="35"/>
      <c r="J165" s="35"/>
    </row>
    <row r="166" spans="2:10" s="53" customFormat="1" ht="26.4" x14ac:dyDescent="0.3">
      <c r="B166" s="10" t="s">
        <v>2</v>
      </c>
      <c r="C166" s="11" t="s">
        <v>4</v>
      </c>
      <c r="D166" s="11" t="s">
        <v>121</v>
      </c>
      <c r="E166" s="11" t="s">
        <v>6</v>
      </c>
      <c r="F166" s="11" t="s">
        <v>5</v>
      </c>
      <c r="G166" s="11" t="s">
        <v>3</v>
      </c>
      <c r="H166" s="11" t="s">
        <v>7</v>
      </c>
      <c r="I166" s="11" t="s">
        <v>8</v>
      </c>
      <c r="J166" s="12" t="s">
        <v>124</v>
      </c>
    </row>
    <row r="167" spans="2:10" x14ac:dyDescent="0.3">
      <c r="B167" s="49">
        <v>1</v>
      </c>
      <c r="C167" s="47" t="s">
        <v>116</v>
      </c>
      <c r="D167" s="47" t="s">
        <v>10</v>
      </c>
      <c r="E167" s="56">
        <v>2001</v>
      </c>
      <c r="F167" s="47" t="s">
        <v>21</v>
      </c>
      <c r="G167" s="47">
        <v>20</v>
      </c>
      <c r="H167" s="48">
        <v>1.0995370370370371E-2</v>
      </c>
      <c r="I167" s="47">
        <v>1</v>
      </c>
      <c r="J167" s="38">
        <f>SUM(H$167/H167*100)</f>
        <v>100</v>
      </c>
    </row>
    <row r="168" spans="2:10" x14ac:dyDescent="0.3">
      <c r="B168" s="49">
        <v>2</v>
      </c>
      <c r="C168" s="47" t="s">
        <v>118</v>
      </c>
      <c r="D168" s="47" t="s">
        <v>144</v>
      </c>
      <c r="E168" s="56">
        <v>2002</v>
      </c>
      <c r="F168" s="47" t="s">
        <v>16</v>
      </c>
      <c r="G168" s="47">
        <v>25</v>
      </c>
      <c r="H168" s="48">
        <v>1.1493055555555555E-2</v>
      </c>
      <c r="I168" s="47">
        <v>2</v>
      </c>
      <c r="J168" s="38">
        <f t="shared" ref="J168:J171" si="10">SUM(H$167/H168*100)</f>
        <v>95.669687814702925</v>
      </c>
    </row>
    <row r="169" spans="2:10" x14ac:dyDescent="0.3">
      <c r="B169" s="49">
        <v>3</v>
      </c>
      <c r="C169" s="47" t="s">
        <v>138</v>
      </c>
      <c r="D169" s="47" t="s">
        <v>10</v>
      </c>
      <c r="E169" s="56">
        <v>2002</v>
      </c>
      <c r="F169" s="47" t="s">
        <v>23</v>
      </c>
      <c r="G169" s="47">
        <v>18</v>
      </c>
      <c r="H169" s="48">
        <v>1.1759259259259259E-2</v>
      </c>
      <c r="I169" s="47">
        <v>3</v>
      </c>
      <c r="J169" s="38">
        <f t="shared" si="10"/>
        <v>93.503937007874015</v>
      </c>
    </row>
    <row r="170" spans="2:10" x14ac:dyDescent="0.3">
      <c r="B170" s="49">
        <v>4</v>
      </c>
      <c r="C170" s="47" t="s">
        <v>137</v>
      </c>
      <c r="D170" s="47" t="s">
        <v>13</v>
      </c>
      <c r="E170" s="56">
        <v>2002</v>
      </c>
      <c r="F170" s="47" t="s">
        <v>21</v>
      </c>
      <c r="G170" s="47">
        <v>22</v>
      </c>
      <c r="H170" s="48">
        <v>1.4849537037037036E-2</v>
      </c>
      <c r="I170" s="47">
        <v>4</v>
      </c>
      <c r="J170" s="38">
        <f t="shared" si="10"/>
        <v>74.045206547155104</v>
      </c>
    </row>
    <row r="171" spans="2:10" ht="15" thickBot="1" x14ac:dyDescent="0.35">
      <c r="B171" s="50">
        <v>5</v>
      </c>
      <c r="C171" s="51" t="s">
        <v>117</v>
      </c>
      <c r="D171" s="51" t="s">
        <v>10</v>
      </c>
      <c r="E171" s="57">
        <v>2002</v>
      </c>
      <c r="F171" s="51" t="s">
        <v>23</v>
      </c>
      <c r="G171" s="51">
        <v>23</v>
      </c>
      <c r="H171" s="52">
        <v>1.7731481481481483E-2</v>
      </c>
      <c r="I171" s="51">
        <v>5</v>
      </c>
      <c r="J171" s="44">
        <f t="shared" si="10"/>
        <v>62.010443864229757</v>
      </c>
    </row>
    <row r="172" spans="2:10" x14ac:dyDescent="0.3">
      <c r="B172" s="36"/>
      <c r="C172" s="36"/>
      <c r="D172" s="39"/>
      <c r="E172" s="58"/>
      <c r="F172" s="36"/>
      <c r="G172" s="36"/>
      <c r="H172" s="36"/>
      <c r="I172" s="36"/>
      <c r="J172" s="43"/>
    </row>
    <row r="173" spans="2:10" x14ac:dyDescent="0.3">
      <c r="B173" s="60" t="s">
        <v>150</v>
      </c>
      <c r="D173" s="35"/>
      <c r="E173" s="59"/>
      <c r="F173" s="35"/>
      <c r="G173" s="35"/>
      <c r="H173" s="35"/>
      <c r="I173" s="35"/>
      <c r="J173" s="35"/>
    </row>
    <row r="174" spans="2:10" ht="15" thickBot="1" x14ac:dyDescent="0.35">
      <c r="B174" s="35"/>
      <c r="D174" s="35"/>
      <c r="E174" s="59"/>
      <c r="F174" s="35"/>
      <c r="G174" s="35"/>
      <c r="H174" s="35"/>
      <c r="I174" s="35"/>
      <c r="J174" s="35"/>
    </row>
    <row r="175" spans="2:10" s="53" customFormat="1" ht="27" thickBot="1" x14ac:dyDescent="0.35">
      <c r="B175" s="91" t="s">
        <v>2</v>
      </c>
      <c r="C175" s="92" t="s">
        <v>4</v>
      </c>
      <c r="D175" s="92" t="s">
        <v>121</v>
      </c>
      <c r="E175" s="92" t="s">
        <v>6</v>
      </c>
      <c r="F175" s="92" t="s">
        <v>5</v>
      </c>
      <c r="G175" s="92" t="s">
        <v>3</v>
      </c>
      <c r="H175" s="92" t="s">
        <v>7</v>
      </c>
      <c r="I175" s="92" t="s">
        <v>8</v>
      </c>
      <c r="J175" s="93" t="s">
        <v>124</v>
      </c>
    </row>
    <row r="176" spans="2:10" x14ac:dyDescent="0.3">
      <c r="B176" s="109">
        <v>1</v>
      </c>
      <c r="C176" s="110" t="s">
        <v>119</v>
      </c>
      <c r="D176" s="110" t="s">
        <v>10</v>
      </c>
      <c r="E176" s="111">
        <v>2011</v>
      </c>
      <c r="F176" s="110" t="s">
        <v>175</v>
      </c>
      <c r="G176" s="110">
        <v>21</v>
      </c>
      <c r="H176" s="112">
        <v>1.3900462962962962E-2</v>
      </c>
      <c r="I176" s="110">
        <v>1</v>
      </c>
      <c r="J176" s="113">
        <f>SUM(H$176/H176*100)</f>
        <v>100</v>
      </c>
    </row>
    <row r="177" spans="1:10" x14ac:dyDescent="0.3">
      <c r="B177" s="49">
        <v>2</v>
      </c>
      <c r="C177" s="47" t="s">
        <v>120</v>
      </c>
      <c r="D177" s="47" t="s">
        <v>10</v>
      </c>
      <c r="E177" s="56">
        <v>2012</v>
      </c>
      <c r="F177" s="47" t="s">
        <v>175</v>
      </c>
      <c r="G177" s="47">
        <v>19</v>
      </c>
      <c r="H177" s="48">
        <v>1.4618055555555556E-2</v>
      </c>
      <c r="I177" s="47">
        <v>2</v>
      </c>
      <c r="J177" s="38">
        <f>SUM(H$176/H177*100)</f>
        <v>95.091053048297695</v>
      </c>
    </row>
    <row r="178" spans="1:10" ht="15" thickBot="1" x14ac:dyDescent="0.35">
      <c r="B178" s="50">
        <v>3</v>
      </c>
      <c r="C178" s="51" t="s">
        <v>186</v>
      </c>
      <c r="D178" s="51" t="s">
        <v>10</v>
      </c>
      <c r="E178" s="57">
        <v>2014</v>
      </c>
      <c r="F178" s="51" t="s">
        <v>175</v>
      </c>
      <c r="G178" s="51">
        <v>23</v>
      </c>
      <c r="H178" s="52">
        <v>1.7546296296296296E-2</v>
      </c>
      <c r="I178" s="51">
        <v>3</v>
      </c>
      <c r="J178" s="44">
        <v>84.34</v>
      </c>
    </row>
    <row r="180" spans="1:10" x14ac:dyDescent="0.3">
      <c r="A180" s="24"/>
      <c r="B180" s="24"/>
      <c r="C180" s="37"/>
      <c r="D180" s="99" t="s">
        <v>151</v>
      </c>
      <c r="H180" s="99" t="s">
        <v>166</v>
      </c>
      <c r="I180" s="83"/>
      <c r="J180" s="83"/>
    </row>
    <row r="181" spans="1:10" x14ac:dyDescent="0.3">
      <c r="A181" s="24"/>
      <c r="B181" s="24"/>
      <c r="C181" s="37"/>
      <c r="D181" s="99" t="s">
        <v>152</v>
      </c>
      <c r="H181" s="99" t="s">
        <v>167</v>
      </c>
      <c r="I181" s="83"/>
      <c r="J181" s="83"/>
    </row>
  </sheetData>
  <pageMargins left="0.51181102362204722" right="0.11811023622047245" top="0.19685039370078741" bottom="0.19685039370078741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7"/>
  <sheetViews>
    <sheetView tabSelected="1" topLeftCell="A67" workbookViewId="0">
      <selection activeCell="N182" sqref="N182"/>
    </sheetView>
  </sheetViews>
  <sheetFormatPr defaultRowHeight="14.4" x14ac:dyDescent="0.3"/>
  <cols>
    <col min="1" max="1" width="3.21875" customWidth="1"/>
    <col min="2" max="2" width="8" customWidth="1"/>
    <col min="3" max="3" width="7.88671875" customWidth="1"/>
    <col min="4" max="5" width="25.21875" customWidth="1"/>
    <col min="6" max="6" width="8" customWidth="1"/>
    <col min="7" max="7" width="7.77734375" customWidth="1"/>
    <col min="8" max="8" width="11.109375" customWidth="1"/>
    <col min="9" max="9" width="11" customWidth="1"/>
  </cols>
  <sheetData>
    <row r="1" spans="2:12" ht="15.6" x14ac:dyDescent="0.3">
      <c r="B1" s="61"/>
      <c r="D1" s="31"/>
      <c r="E1" s="81" t="s">
        <v>153</v>
      </c>
      <c r="F1" s="80"/>
      <c r="G1" s="80"/>
      <c r="H1" s="31"/>
      <c r="I1" s="31"/>
      <c r="J1" s="31"/>
      <c r="K1" s="31"/>
      <c r="L1" s="31"/>
    </row>
    <row r="2" spans="2:12" ht="15.6" x14ac:dyDescent="0.3">
      <c r="B2" s="62"/>
      <c r="C2" s="31"/>
      <c r="D2" s="80"/>
      <c r="E2" s="82" t="s">
        <v>162</v>
      </c>
      <c r="F2" s="80"/>
      <c r="G2" s="80"/>
      <c r="H2" s="31"/>
      <c r="I2" s="31"/>
      <c r="J2" s="31"/>
      <c r="K2" s="31"/>
      <c r="L2" s="31"/>
    </row>
    <row r="3" spans="2:12" ht="15.6" x14ac:dyDescent="0.3">
      <c r="B3" s="62"/>
      <c r="C3" s="31"/>
      <c r="D3" s="80"/>
      <c r="E3" s="82"/>
      <c r="F3" s="80"/>
      <c r="G3" s="80"/>
      <c r="H3" s="31"/>
      <c r="I3" s="31"/>
      <c r="J3" s="31"/>
      <c r="K3" s="31"/>
      <c r="L3" s="31"/>
    </row>
    <row r="4" spans="2:12" ht="15.6" x14ac:dyDescent="0.3">
      <c r="B4" s="61"/>
      <c r="C4" s="31"/>
      <c r="D4" s="80"/>
      <c r="E4" s="81" t="s">
        <v>0</v>
      </c>
      <c r="F4" s="80"/>
      <c r="G4" s="80"/>
      <c r="H4" s="31"/>
      <c r="I4" s="31"/>
      <c r="J4" s="31"/>
      <c r="K4" s="31"/>
      <c r="L4" s="31"/>
    </row>
    <row r="5" spans="2:12" ht="15.6" x14ac:dyDescent="0.3">
      <c r="B5" s="61"/>
      <c r="C5" s="31"/>
      <c r="D5" s="80"/>
      <c r="E5" s="81" t="s">
        <v>126</v>
      </c>
      <c r="F5" s="80"/>
      <c r="G5" s="80"/>
      <c r="H5" s="31"/>
      <c r="I5" s="31"/>
      <c r="J5" s="31"/>
      <c r="K5" s="31"/>
      <c r="L5" s="31"/>
    </row>
    <row r="6" spans="2:12" ht="15.6" x14ac:dyDescent="0.3">
      <c r="B6" s="63" t="s">
        <v>1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2:12" ht="16.2" thickBot="1" x14ac:dyDescent="0.3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2:12" ht="31.2" x14ac:dyDescent="0.3">
      <c r="B8" s="64" t="s">
        <v>2</v>
      </c>
      <c r="C8" s="32" t="s">
        <v>3</v>
      </c>
      <c r="D8" s="32" t="s">
        <v>4</v>
      </c>
      <c r="E8" s="32" t="s">
        <v>121</v>
      </c>
      <c r="F8" s="32" t="s">
        <v>5</v>
      </c>
      <c r="G8" s="32" t="s">
        <v>6</v>
      </c>
      <c r="H8" s="32" t="s">
        <v>163</v>
      </c>
      <c r="I8" s="32" t="s">
        <v>164</v>
      </c>
      <c r="J8" s="32" t="s">
        <v>165</v>
      </c>
      <c r="K8" s="32" t="s">
        <v>127</v>
      </c>
      <c r="L8" s="65" t="s">
        <v>8</v>
      </c>
    </row>
    <row r="9" spans="2:12" ht="15.6" x14ac:dyDescent="0.3">
      <c r="B9" s="66">
        <v>1</v>
      </c>
      <c r="C9" s="67">
        <v>52</v>
      </c>
      <c r="D9" s="68" t="s">
        <v>9</v>
      </c>
      <c r="E9" s="68" t="s">
        <v>10</v>
      </c>
      <c r="F9" s="67" t="s">
        <v>11</v>
      </c>
      <c r="G9" s="67">
        <v>1994</v>
      </c>
      <c r="H9" s="69">
        <f>VLOOKUP(D9,Средняя!D:J,7,FALSE)</f>
        <v>100</v>
      </c>
      <c r="I9" s="69">
        <f>VLOOKUP(D9,Длинная!D:J,7,FALSE)</f>
        <v>99.279369867605141</v>
      </c>
      <c r="J9" s="70">
        <f>VLOOKUP(D9,Спринт!C:J,8,FALSE)</f>
        <v>98.685446009389679</v>
      </c>
      <c r="K9" s="70">
        <f t="shared" ref="K9:K19" si="0">SUM(H9:J9)</f>
        <v>297.96481587699481</v>
      </c>
      <c r="L9" s="22">
        <v>1</v>
      </c>
    </row>
    <row r="10" spans="2:12" ht="15.6" x14ac:dyDescent="0.3">
      <c r="B10" s="66">
        <v>2</v>
      </c>
      <c r="C10" s="67">
        <v>12</v>
      </c>
      <c r="D10" s="68" t="s">
        <v>18</v>
      </c>
      <c r="E10" s="68" t="s">
        <v>143</v>
      </c>
      <c r="F10" s="67" t="s">
        <v>11</v>
      </c>
      <c r="G10" s="67">
        <v>1997</v>
      </c>
      <c r="H10" s="69">
        <f>VLOOKUP(D10,Средняя!D:J,7,FALSE)</f>
        <v>92.355643044619413</v>
      </c>
      <c r="I10" s="69">
        <f>VLOOKUP(D10,Длинная!D:J,7,FALSE)</f>
        <v>100</v>
      </c>
      <c r="J10" s="70">
        <f>VLOOKUP(D10,Спринт!C:J,8,FALSE)</f>
        <v>88.992379339542765</v>
      </c>
      <c r="K10" s="70">
        <f t="shared" si="0"/>
        <v>281.34802238416216</v>
      </c>
      <c r="L10" s="22">
        <v>2</v>
      </c>
    </row>
    <row r="11" spans="2:12" ht="15.6" x14ac:dyDescent="0.3">
      <c r="B11" s="66">
        <v>3</v>
      </c>
      <c r="C11" s="67">
        <v>5</v>
      </c>
      <c r="D11" s="68" t="s">
        <v>128</v>
      </c>
      <c r="E11" s="68" t="s">
        <v>13</v>
      </c>
      <c r="F11" s="67" t="s">
        <v>16</v>
      </c>
      <c r="G11" s="67">
        <v>1992</v>
      </c>
      <c r="H11" s="69">
        <f>VLOOKUP(D11,Средняя!D:J,7,FALSE)</f>
        <v>88.134001252348142</v>
      </c>
      <c r="I11" s="69">
        <f>VLOOKUP(D11,Длинная!D:J,7,FALSE)</f>
        <v>90.622609759828663</v>
      </c>
      <c r="J11" s="70">
        <f>VLOOKUP(D11,Спринт!C:J,8,FALSE)</f>
        <v>100</v>
      </c>
      <c r="K11" s="70">
        <f t="shared" si="0"/>
        <v>278.75661101217679</v>
      </c>
      <c r="L11" s="22">
        <v>3</v>
      </c>
    </row>
    <row r="12" spans="2:12" ht="15.6" x14ac:dyDescent="0.3">
      <c r="B12" s="66">
        <v>4</v>
      </c>
      <c r="C12" s="67">
        <v>29</v>
      </c>
      <c r="D12" s="68" t="s">
        <v>12</v>
      </c>
      <c r="E12" s="68" t="s">
        <v>13</v>
      </c>
      <c r="F12" s="67" t="s">
        <v>11</v>
      </c>
      <c r="G12" s="67">
        <v>1986</v>
      </c>
      <c r="H12" s="69">
        <f>VLOOKUP(D12,Средняя!D:J,7,FALSE)</f>
        <v>92.965653896961669</v>
      </c>
      <c r="I12" s="69">
        <f>VLOOKUP(D12,Длинная!D:J,7,FALSE)</f>
        <v>84.749642346208859</v>
      </c>
      <c r="J12" s="70">
        <f>VLOOKUP(D12,Спринт!C:J,8,FALSE)</f>
        <v>91.630340017436794</v>
      </c>
      <c r="K12" s="70">
        <f t="shared" si="0"/>
        <v>269.34563626060731</v>
      </c>
      <c r="L12" s="22">
        <v>4</v>
      </c>
    </row>
    <row r="13" spans="2:12" ht="15.6" x14ac:dyDescent="0.3">
      <c r="B13" s="66">
        <v>5</v>
      </c>
      <c r="C13" s="67">
        <v>37</v>
      </c>
      <c r="D13" s="68" t="s">
        <v>17</v>
      </c>
      <c r="E13" s="68" t="s">
        <v>143</v>
      </c>
      <c r="F13" s="67" t="s">
        <v>16</v>
      </c>
      <c r="G13" s="67">
        <v>1999</v>
      </c>
      <c r="H13" s="69">
        <f>VLOOKUP(D13,Средняя!D:J,7,FALSE)</f>
        <v>92.234600262123195</v>
      </c>
      <c r="I13" s="69">
        <f>VLOOKUP(D13,Длинная!D:J,7,FALSE)</f>
        <v>77.773401601680447</v>
      </c>
      <c r="J13" s="70">
        <f>VLOOKUP(D13,Спринт!C:J,8,FALSE)</f>
        <v>83.017377567140599</v>
      </c>
      <c r="K13" s="70">
        <f t="shared" si="0"/>
        <v>253.02537943094427</v>
      </c>
      <c r="L13" s="22">
        <v>5</v>
      </c>
    </row>
    <row r="14" spans="2:12" ht="15.6" x14ac:dyDescent="0.3">
      <c r="B14" s="66">
        <v>6</v>
      </c>
      <c r="C14" s="67">
        <v>543</v>
      </c>
      <c r="D14" s="68" t="s">
        <v>155</v>
      </c>
      <c r="E14" s="68" t="s">
        <v>10</v>
      </c>
      <c r="F14" s="67" t="s">
        <v>15</v>
      </c>
      <c r="G14" s="67">
        <v>2000</v>
      </c>
      <c r="H14" s="69">
        <f>VLOOKUP(D14,Средняя!D:J,7,FALSE)</f>
        <v>58.805097138082296</v>
      </c>
      <c r="I14" s="69">
        <f>VLOOKUP(D14,Длинная!D:J,7,FALSE)</f>
        <v>50.241709778644726</v>
      </c>
      <c r="J14" s="70">
        <f>VLOOKUP(D14,Спринт!C:J,8,FALSE)</f>
        <v>74.539007092198574</v>
      </c>
      <c r="K14" s="70">
        <f t="shared" si="0"/>
        <v>183.58581400892558</v>
      </c>
      <c r="L14" s="22">
        <v>6</v>
      </c>
    </row>
    <row r="15" spans="2:12" ht="15.6" x14ac:dyDescent="0.3">
      <c r="B15" s="66">
        <v>7</v>
      </c>
      <c r="C15" s="67">
        <v>20</v>
      </c>
      <c r="D15" s="68" t="s">
        <v>22</v>
      </c>
      <c r="E15" s="68" t="s">
        <v>10</v>
      </c>
      <c r="F15" s="67" t="s">
        <v>15</v>
      </c>
      <c r="G15" s="67">
        <v>1999</v>
      </c>
      <c r="H15" s="69">
        <f>VLOOKUP(D15,Средняя!D:J,7,FALSE)</f>
        <v>79.095251475133452</v>
      </c>
      <c r="I15" s="69">
        <f>VLOOKUP(D15,Длинная!D:J,7,FALSE)</f>
        <v>0</v>
      </c>
      <c r="J15" s="70">
        <f>VLOOKUP(D15,Спринт!C:J,8,FALSE)</f>
        <v>85.866013071895424</v>
      </c>
      <c r="K15" s="70">
        <f t="shared" si="0"/>
        <v>164.96126454702886</v>
      </c>
      <c r="L15" s="22">
        <v>7</v>
      </c>
    </row>
    <row r="16" spans="2:12" ht="15.6" x14ac:dyDescent="0.3">
      <c r="B16" s="66">
        <v>8</v>
      </c>
      <c r="C16" s="67">
        <v>44</v>
      </c>
      <c r="D16" s="68" t="s">
        <v>14</v>
      </c>
      <c r="E16" s="68" t="s">
        <v>10</v>
      </c>
      <c r="F16" s="67" t="s">
        <v>15</v>
      </c>
      <c r="G16" s="67">
        <v>1993</v>
      </c>
      <c r="H16" s="69">
        <f>VLOOKUP(D16,Средняя!D:J,7,FALSE)</f>
        <v>74.117956819378634</v>
      </c>
      <c r="I16" s="69">
        <f>VLOOKUP(D16,Длинная!D:J,7,FALSE)</f>
        <v>63.712626371262637</v>
      </c>
      <c r="J16" s="70">
        <f>VLOOKUP(D16,Спринт!C:J,8,FALSE)</f>
        <v>0</v>
      </c>
      <c r="K16" s="70">
        <f t="shared" si="0"/>
        <v>137.83058319064128</v>
      </c>
      <c r="L16" s="22">
        <v>8</v>
      </c>
    </row>
    <row r="17" spans="2:12" ht="15.6" x14ac:dyDescent="0.3">
      <c r="B17" s="66">
        <v>9</v>
      </c>
      <c r="C17" s="67">
        <v>60</v>
      </c>
      <c r="D17" s="68" t="s">
        <v>129</v>
      </c>
      <c r="E17" s="68" t="s">
        <v>13</v>
      </c>
      <c r="F17" s="67" t="s">
        <v>21</v>
      </c>
      <c r="G17" s="67">
        <v>1996</v>
      </c>
      <c r="H17" s="69">
        <f>VLOOKUP(D17,Средняя!D:J,7,FALSE)</f>
        <v>56.708299758259464</v>
      </c>
      <c r="I17" s="69">
        <f>VLOOKUP(D17,Длинная!D:J,7,FALSE)</f>
        <v>0</v>
      </c>
      <c r="J17" s="70">
        <f>VLOOKUP(D17,Спринт!C:J,8,FALSE)</f>
        <v>49.528746465598488</v>
      </c>
      <c r="K17" s="70">
        <f t="shared" si="0"/>
        <v>106.23704622385796</v>
      </c>
      <c r="L17" s="22">
        <v>9</v>
      </c>
    </row>
    <row r="18" spans="2:12" ht="15.6" x14ac:dyDescent="0.3">
      <c r="B18" s="66">
        <v>10</v>
      </c>
      <c r="C18" s="67">
        <v>432</v>
      </c>
      <c r="D18" s="68" t="s">
        <v>19</v>
      </c>
      <c r="E18" s="68" t="s">
        <v>10</v>
      </c>
      <c r="F18" s="67" t="s">
        <v>16</v>
      </c>
      <c r="G18" s="67">
        <v>1996</v>
      </c>
      <c r="H18" s="69">
        <f>VLOOKUP(D18,Средняя!D:J,7,FALSE)</f>
        <v>69.47186574531095</v>
      </c>
      <c r="I18" s="69">
        <f>VLOOKUP(D18,Длинная!D:J,7,FALSE)</f>
        <v>0</v>
      </c>
      <c r="J18" s="70">
        <v>0</v>
      </c>
      <c r="K18" s="70">
        <f t="shared" si="0"/>
        <v>69.47186574531095</v>
      </c>
      <c r="L18" s="22">
        <v>10</v>
      </c>
    </row>
    <row r="19" spans="2:12" ht="16.2" thickBot="1" x14ac:dyDescent="0.35">
      <c r="B19" s="71">
        <v>11</v>
      </c>
      <c r="C19" s="72">
        <v>456</v>
      </c>
      <c r="D19" s="73" t="s">
        <v>20</v>
      </c>
      <c r="E19" s="73" t="s">
        <v>10</v>
      </c>
      <c r="F19" s="72" t="s">
        <v>21</v>
      </c>
      <c r="G19" s="72">
        <v>1997</v>
      </c>
      <c r="H19" s="74">
        <f>VLOOKUP(D19,Средняя!D:J,7,FALSE)</f>
        <v>57.425540595675237</v>
      </c>
      <c r="I19" s="74">
        <f>VLOOKUP(D19,Длинная!D:J,7,FALSE)</f>
        <v>0</v>
      </c>
      <c r="J19" s="75">
        <v>0</v>
      </c>
      <c r="K19" s="75">
        <f t="shared" si="0"/>
        <v>57.425540595675237</v>
      </c>
      <c r="L19" s="23">
        <v>11</v>
      </c>
    </row>
    <row r="20" spans="2:12" ht="15.6" x14ac:dyDescent="0.3">
      <c r="B20" s="33"/>
      <c r="C20" s="33"/>
      <c r="D20" s="76"/>
      <c r="E20" s="76"/>
      <c r="F20" s="33"/>
      <c r="G20" s="33"/>
      <c r="H20" s="77"/>
      <c r="I20" s="33"/>
      <c r="J20" s="78"/>
      <c r="K20" s="31"/>
      <c r="L20" s="31"/>
    </row>
    <row r="21" spans="2:12" ht="15.6" x14ac:dyDescent="0.3">
      <c r="B21" s="63" t="s">
        <v>26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12" ht="16.2" thickBo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2:12" ht="31.2" x14ac:dyDescent="0.3">
      <c r="B23" s="64" t="s">
        <v>2</v>
      </c>
      <c r="C23" s="32" t="s">
        <v>3</v>
      </c>
      <c r="D23" s="32" t="s">
        <v>4</v>
      </c>
      <c r="E23" s="32" t="s">
        <v>121</v>
      </c>
      <c r="F23" s="32" t="s">
        <v>5</v>
      </c>
      <c r="G23" s="32" t="s">
        <v>6</v>
      </c>
      <c r="H23" s="32" t="s">
        <v>163</v>
      </c>
      <c r="I23" s="32" t="s">
        <v>164</v>
      </c>
      <c r="J23" s="32" t="s">
        <v>165</v>
      </c>
      <c r="K23" s="32" t="s">
        <v>127</v>
      </c>
      <c r="L23" s="65" t="s">
        <v>8</v>
      </c>
    </row>
    <row r="24" spans="2:12" ht="15.6" x14ac:dyDescent="0.3">
      <c r="B24" s="66">
        <v>1</v>
      </c>
      <c r="C24" s="67">
        <v>10</v>
      </c>
      <c r="D24" s="68" t="s">
        <v>130</v>
      </c>
      <c r="E24" s="68" t="s">
        <v>13</v>
      </c>
      <c r="F24" s="67" t="s">
        <v>11</v>
      </c>
      <c r="G24" s="67">
        <v>1995</v>
      </c>
      <c r="H24" s="69">
        <f>VLOOKUP(D24,Средняя!D:J,7,FALSE)</f>
        <v>99.829584185412415</v>
      </c>
      <c r="I24" s="69">
        <f>VLOOKUP(D24,Длинная!D:J,7,FALSE)</f>
        <v>100</v>
      </c>
      <c r="J24" s="70">
        <f>VLOOKUP(D24,Спринт!C:J,8,FALSE)</f>
        <v>100</v>
      </c>
      <c r="K24" s="70">
        <f t="shared" ref="K24:K33" si="1">SUM(H24:J24)</f>
        <v>299.82958418541239</v>
      </c>
      <c r="L24" s="22">
        <v>1</v>
      </c>
    </row>
    <row r="25" spans="2:12" ht="15.6" x14ac:dyDescent="0.3">
      <c r="B25" s="66">
        <v>2</v>
      </c>
      <c r="C25" s="67">
        <v>42</v>
      </c>
      <c r="D25" s="68" t="s">
        <v>145</v>
      </c>
      <c r="E25" s="68" t="s">
        <v>146</v>
      </c>
      <c r="F25" s="67" t="s">
        <v>11</v>
      </c>
      <c r="G25" s="67">
        <v>1987</v>
      </c>
      <c r="H25" s="69">
        <f>VLOOKUP(D25,Средняя!D:J,7,FALSE)</f>
        <v>82.414181204276886</v>
      </c>
      <c r="I25" s="69">
        <f>VLOOKUP(D25,Длинная!D:J,7,FALSE)</f>
        <v>95.338983050847446</v>
      </c>
      <c r="J25" s="70">
        <f>VLOOKUP(D25,Спринт!C:J,8,FALSE)</f>
        <v>88.142981691368803</v>
      </c>
      <c r="K25" s="70">
        <f t="shared" si="1"/>
        <v>265.89614594649311</v>
      </c>
      <c r="L25" s="22">
        <v>2</v>
      </c>
    </row>
    <row r="26" spans="2:12" ht="15.6" x14ac:dyDescent="0.3">
      <c r="B26" s="66">
        <v>3</v>
      </c>
      <c r="C26" s="67">
        <v>18</v>
      </c>
      <c r="D26" s="68" t="s">
        <v>139</v>
      </c>
      <c r="E26" s="68" t="s">
        <v>10</v>
      </c>
      <c r="F26" s="67" t="s">
        <v>16</v>
      </c>
      <c r="G26" s="67">
        <v>1998</v>
      </c>
      <c r="H26" s="69">
        <f>VLOOKUP(D26,Средняя!D:J,7,FALSE)</f>
        <v>100</v>
      </c>
      <c r="I26" s="69">
        <f>VLOOKUP(D26,Длинная!D:J,7,FALSE)</f>
        <v>77.452667814113596</v>
      </c>
      <c r="J26" s="70">
        <f>VLOOKUP(D26,Спринт!C:J,8,FALSE)</f>
        <v>83.484723369116438</v>
      </c>
      <c r="K26" s="70">
        <f t="shared" si="1"/>
        <v>260.93739118323003</v>
      </c>
      <c r="L26" s="22">
        <v>3</v>
      </c>
    </row>
    <row r="27" spans="2:12" ht="15.6" x14ac:dyDescent="0.3">
      <c r="B27" s="66">
        <v>4</v>
      </c>
      <c r="C27" s="67">
        <v>26</v>
      </c>
      <c r="D27" s="68" t="s">
        <v>131</v>
      </c>
      <c r="E27" s="68" t="s">
        <v>13</v>
      </c>
      <c r="F27" s="67"/>
      <c r="G27" s="67">
        <v>1974</v>
      </c>
      <c r="H27" s="69">
        <f>VLOOKUP(D27,Средняя!D:J,7,FALSE)</f>
        <v>89.435114503816791</v>
      </c>
      <c r="I27" s="69">
        <f>VLOOKUP(D27,Длинная!D:J,7,FALSE)</f>
        <v>74.335485808679977</v>
      </c>
      <c r="J27" s="70">
        <f>VLOOKUP(D27,Спринт!C:J,8,FALSE)</f>
        <v>84.957983193277329</v>
      </c>
      <c r="K27" s="70">
        <f t="shared" si="1"/>
        <v>248.72858350577408</v>
      </c>
      <c r="L27" s="22">
        <v>4</v>
      </c>
    </row>
    <row r="28" spans="2:12" ht="15.6" x14ac:dyDescent="0.3">
      <c r="B28" s="66">
        <v>5</v>
      </c>
      <c r="C28" s="67">
        <v>2</v>
      </c>
      <c r="D28" s="68" t="s">
        <v>28</v>
      </c>
      <c r="E28" s="68" t="s">
        <v>144</v>
      </c>
      <c r="F28" s="67" t="s">
        <v>16</v>
      </c>
      <c r="G28" s="67">
        <v>1998</v>
      </c>
      <c r="H28" s="69">
        <f>VLOOKUP(D28,Средняя!D:J,7,FALSE)</f>
        <v>68.643074759784398</v>
      </c>
      <c r="I28" s="69">
        <f>VLOOKUP(D28,Длинная!D:J,7,FALSE)</f>
        <v>80.448561677230629</v>
      </c>
      <c r="J28" s="70">
        <f>VLOOKUP(D28,Спринт!C:J,8,FALSE)</f>
        <v>80.686352753391873</v>
      </c>
      <c r="K28" s="70">
        <f t="shared" si="1"/>
        <v>229.77798919040691</v>
      </c>
      <c r="L28" s="22">
        <v>5</v>
      </c>
    </row>
    <row r="29" spans="2:12" ht="15.6" x14ac:dyDescent="0.3">
      <c r="B29" s="66">
        <v>6</v>
      </c>
      <c r="C29" s="67">
        <v>35</v>
      </c>
      <c r="D29" s="68" t="s">
        <v>177</v>
      </c>
      <c r="E29" s="68" t="s">
        <v>10</v>
      </c>
      <c r="F29" s="67" t="s">
        <v>21</v>
      </c>
      <c r="G29" s="67">
        <v>1991</v>
      </c>
      <c r="H29" s="69">
        <v>82.74</v>
      </c>
      <c r="I29" s="69">
        <v>57.81</v>
      </c>
      <c r="J29" s="70">
        <v>69.150000000000006</v>
      </c>
      <c r="K29" s="70">
        <v>206.7</v>
      </c>
      <c r="L29" s="22">
        <v>6</v>
      </c>
    </row>
    <row r="30" spans="2:12" ht="15.6" x14ac:dyDescent="0.3">
      <c r="B30" s="66">
        <v>7</v>
      </c>
      <c r="C30" s="67">
        <v>33</v>
      </c>
      <c r="D30" s="68" t="s">
        <v>27</v>
      </c>
      <c r="E30" s="68" t="s">
        <v>144</v>
      </c>
      <c r="F30" s="67" t="s">
        <v>21</v>
      </c>
      <c r="G30" s="67">
        <v>2001</v>
      </c>
      <c r="H30" s="69">
        <f>VLOOKUP(D30,Средняя!D:J,7,FALSE)</f>
        <v>70.612343297974931</v>
      </c>
      <c r="I30" s="69">
        <f>VLOOKUP(D30,Длинная!D:J,7,FALSE)</f>
        <v>57.840616966580981</v>
      </c>
      <c r="J30" s="70">
        <f>VLOOKUP(D30,Спринт!C:J,8,FALSE)</f>
        <v>70.110957004160895</v>
      </c>
      <c r="K30" s="70">
        <f t="shared" si="1"/>
        <v>198.56391726871681</v>
      </c>
      <c r="L30" s="22">
        <v>7</v>
      </c>
    </row>
    <row r="31" spans="2:12" ht="15.6" x14ac:dyDescent="0.3">
      <c r="B31" s="66">
        <v>8</v>
      </c>
      <c r="C31" s="67">
        <v>45</v>
      </c>
      <c r="D31" s="68" t="s">
        <v>184</v>
      </c>
      <c r="E31" s="68" t="s">
        <v>10</v>
      </c>
      <c r="F31" s="67" t="s">
        <v>23</v>
      </c>
      <c r="G31" s="67">
        <v>2000</v>
      </c>
      <c r="H31" s="69">
        <v>44.8</v>
      </c>
      <c r="I31" s="69">
        <v>54.43</v>
      </c>
      <c r="J31" s="70">
        <v>54.8</v>
      </c>
      <c r="K31" s="70">
        <v>154.03</v>
      </c>
      <c r="L31" s="22">
        <v>8</v>
      </c>
    </row>
    <row r="32" spans="2:12" ht="16.2" customHeight="1" x14ac:dyDescent="0.3">
      <c r="B32" s="66">
        <v>9</v>
      </c>
      <c r="C32" s="67">
        <v>49</v>
      </c>
      <c r="D32" s="68" t="s">
        <v>156</v>
      </c>
      <c r="E32" s="68" t="s">
        <v>157</v>
      </c>
      <c r="F32" s="67" t="s">
        <v>21</v>
      </c>
      <c r="G32" s="67">
        <v>1980</v>
      </c>
      <c r="H32" s="69">
        <f>VLOOKUP(D32,Средняя!D:J,7,FALSE)</f>
        <v>44.861387655077344</v>
      </c>
      <c r="I32" s="69">
        <f>VLOOKUP(D32,Длинная!D:J,7,FALSE)</f>
        <v>0</v>
      </c>
      <c r="J32" s="70">
        <f>VLOOKUP(D32,Спринт!C:J,8,FALSE)</f>
        <v>51.899383983572903</v>
      </c>
      <c r="K32" s="70">
        <f t="shared" si="1"/>
        <v>96.760771638650255</v>
      </c>
      <c r="L32" s="22">
        <v>9</v>
      </c>
    </row>
    <row r="33" spans="2:12" ht="16.2" thickBot="1" x14ac:dyDescent="0.35">
      <c r="B33" s="71">
        <v>10</v>
      </c>
      <c r="C33" s="72">
        <v>58</v>
      </c>
      <c r="D33" s="73" t="s">
        <v>158</v>
      </c>
      <c r="E33" s="73" t="s">
        <v>146</v>
      </c>
      <c r="F33" s="72" t="s">
        <v>15</v>
      </c>
      <c r="G33" s="72">
        <v>1996</v>
      </c>
      <c r="H33" s="74">
        <f>VLOOKUP(D33,Средняя!D:J,7,FALSE)</f>
        <v>0</v>
      </c>
      <c r="I33" s="74">
        <f>VLOOKUP(D33,Длинная!D:J,7,FALSE)</f>
        <v>0</v>
      </c>
      <c r="J33" s="75">
        <f>VLOOKUP(D33,Спринт!C:J,8,FALSE)</f>
        <v>40.716874748288369</v>
      </c>
      <c r="K33" s="75">
        <f t="shared" si="1"/>
        <v>40.716874748288369</v>
      </c>
      <c r="L33" s="23">
        <v>10</v>
      </c>
    </row>
    <row r="34" spans="2:12" ht="15.6" x14ac:dyDescent="0.3">
      <c r="B34" s="33"/>
      <c r="C34" s="33"/>
      <c r="D34" s="76"/>
      <c r="E34" s="76"/>
      <c r="F34" s="33"/>
      <c r="G34" s="33"/>
      <c r="H34" s="33"/>
      <c r="I34" s="33"/>
      <c r="J34" s="79"/>
      <c r="K34" s="31"/>
      <c r="L34" s="31"/>
    </row>
    <row r="35" spans="2:12" ht="15.6" x14ac:dyDescent="0.3">
      <c r="B35" s="63" t="s">
        <v>179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2:12" ht="16.2" thickBot="1" x14ac:dyDescent="0.3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2:12" ht="31.8" thickBot="1" x14ac:dyDescent="0.35">
      <c r="B37" s="114" t="s">
        <v>2</v>
      </c>
      <c r="C37" s="115" t="s">
        <v>3</v>
      </c>
      <c r="D37" s="115" t="s">
        <v>4</v>
      </c>
      <c r="E37" s="115" t="s">
        <v>121</v>
      </c>
      <c r="F37" s="115" t="s">
        <v>5</v>
      </c>
      <c r="G37" s="115" t="s">
        <v>6</v>
      </c>
      <c r="H37" s="115" t="s">
        <v>163</v>
      </c>
      <c r="I37" s="115" t="s">
        <v>164</v>
      </c>
      <c r="J37" s="115" t="s">
        <v>165</v>
      </c>
      <c r="K37" s="115" t="s">
        <v>127</v>
      </c>
      <c r="L37" s="116" t="s">
        <v>8</v>
      </c>
    </row>
    <row r="38" spans="2:12" ht="15.6" x14ac:dyDescent="0.3">
      <c r="B38" s="117">
        <v>1</v>
      </c>
      <c r="C38" s="118">
        <v>90</v>
      </c>
      <c r="D38" s="119" t="s">
        <v>32</v>
      </c>
      <c r="E38" s="119" t="s">
        <v>10</v>
      </c>
      <c r="F38" s="118"/>
      <c r="G38" s="118">
        <v>2010</v>
      </c>
      <c r="H38" s="120">
        <f>VLOOKUP(D38,Средняя!D:J,7,FALSE)</f>
        <v>100</v>
      </c>
      <c r="I38" s="120">
        <f>VLOOKUP(D38,Длинная!D:J,7,FALSE)</f>
        <v>92.757306226175345</v>
      </c>
      <c r="J38" s="121">
        <f>VLOOKUP(D38,Спринт!C:J,8,FALSE)</f>
        <v>100</v>
      </c>
      <c r="K38" s="121">
        <f>SUM(H38:J38)</f>
        <v>292.75730622617533</v>
      </c>
      <c r="L38" s="122">
        <v>1</v>
      </c>
    </row>
    <row r="39" spans="2:12" ht="15.6" x14ac:dyDescent="0.3">
      <c r="B39" s="66">
        <v>2</v>
      </c>
      <c r="C39" s="67">
        <v>102</v>
      </c>
      <c r="D39" s="68" t="s">
        <v>29</v>
      </c>
      <c r="E39" s="68" t="s">
        <v>10</v>
      </c>
      <c r="F39" s="67"/>
      <c r="G39" s="67">
        <v>2012</v>
      </c>
      <c r="H39" s="69">
        <f>VLOOKUP(D39,Средняя!D:J,7,FALSE)</f>
        <v>33.89734912577552</v>
      </c>
      <c r="I39" s="69">
        <f>VLOOKUP(D39,Длинная!D:J,7,FALSE)</f>
        <v>100</v>
      </c>
      <c r="J39" s="70">
        <f>VLOOKUP(D39,Спринт!C:J,8,FALSE)</f>
        <v>94.642857142857125</v>
      </c>
      <c r="K39" s="70">
        <f t="shared" ref="K39:K40" si="2">SUM(H39:J39)</f>
        <v>228.54020626863263</v>
      </c>
      <c r="L39" s="22">
        <v>2</v>
      </c>
    </row>
    <row r="40" spans="2:12" ht="15.6" x14ac:dyDescent="0.3">
      <c r="B40" s="66">
        <v>3</v>
      </c>
      <c r="C40" s="67">
        <v>96</v>
      </c>
      <c r="D40" s="68" t="s">
        <v>30</v>
      </c>
      <c r="E40" s="68" t="s">
        <v>144</v>
      </c>
      <c r="F40" s="67"/>
      <c r="G40" s="67">
        <v>2012</v>
      </c>
      <c r="H40" s="69">
        <f>VLOOKUP(D40,Средняя!D:J,7,FALSE)</f>
        <v>23.853939273665407</v>
      </c>
      <c r="I40" s="69">
        <f>VLOOKUP(D40,Длинная!D:J,7,FALSE)</f>
        <v>74.061548867095027</v>
      </c>
      <c r="J40" s="70">
        <f>VLOOKUP(D40,Спринт!C:J,8,FALSE)</f>
        <v>90.880748246297742</v>
      </c>
      <c r="K40" s="70">
        <f t="shared" si="2"/>
        <v>188.79623638705817</v>
      </c>
      <c r="L40" s="22">
        <v>3</v>
      </c>
    </row>
    <row r="41" spans="2:12" ht="16.2" thickBot="1" x14ac:dyDescent="0.35">
      <c r="B41" s="71">
        <v>4</v>
      </c>
      <c r="C41" s="72">
        <v>98</v>
      </c>
      <c r="D41" s="73" t="s">
        <v>185</v>
      </c>
      <c r="E41" s="73" t="s">
        <v>10</v>
      </c>
      <c r="F41" s="72"/>
      <c r="G41" s="72">
        <v>2012</v>
      </c>
      <c r="H41" s="74">
        <v>23.65</v>
      </c>
      <c r="I41" s="74">
        <v>91.23</v>
      </c>
      <c r="J41" s="75">
        <v>66.16</v>
      </c>
      <c r="K41" s="75">
        <v>181.04</v>
      </c>
      <c r="L41" s="23">
        <v>4</v>
      </c>
    </row>
    <row r="42" spans="2:12" ht="15.6" x14ac:dyDescent="0.3">
      <c r="B42" s="33"/>
      <c r="C42" s="33"/>
      <c r="D42" s="76"/>
      <c r="E42" s="76"/>
      <c r="F42" s="33"/>
      <c r="G42" s="33"/>
      <c r="H42" s="77"/>
      <c r="I42" s="33"/>
      <c r="J42" s="78"/>
      <c r="K42" s="31"/>
      <c r="L42" s="31"/>
    </row>
    <row r="43" spans="2:12" ht="15.6" x14ac:dyDescent="0.3">
      <c r="B43" s="63" t="s">
        <v>180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2:12" ht="16.2" thickBot="1" x14ac:dyDescent="0.3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2:12" ht="31.2" x14ac:dyDescent="0.3">
      <c r="B45" s="64" t="s">
        <v>2</v>
      </c>
      <c r="C45" s="32" t="s">
        <v>3</v>
      </c>
      <c r="D45" s="32" t="s">
        <v>4</v>
      </c>
      <c r="E45" s="32" t="s">
        <v>121</v>
      </c>
      <c r="F45" s="32" t="s">
        <v>5</v>
      </c>
      <c r="G45" s="32" t="s">
        <v>6</v>
      </c>
      <c r="H45" s="32" t="s">
        <v>163</v>
      </c>
      <c r="I45" s="32" t="s">
        <v>164</v>
      </c>
      <c r="J45" s="32" t="s">
        <v>165</v>
      </c>
      <c r="K45" s="32" t="s">
        <v>127</v>
      </c>
      <c r="L45" s="65" t="s">
        <v>8</v>
      </c>
    </row>
    <row r="46" spans="2:12" ht="15.6" x14ac:dyDescent="0.3">
      <c r="B46" s="66">
        <v>1</v>
      </c>
      <c r="C46" s="67">
        <v>6</v>
      </c>
      <c r="D46" s="68" t="s">
        <v>33</v>
      </c>
      <c r="E46" s="68" t="s">
        <v>144</v>
      </c>
      <c r="F46" s="67" t="s">
        <v>25</v>
      </c>
      <c r="G46" s="67">
        <v>2008</v>
      </c>
      <c r="H46" s="69">
        <f>VLOOKUP(D46,Средняя!D:J,7,FALSE)</f>
        <v>65.376712328767113</v>
      </c>
      <c r="I46" s="69">
        <f>VLOOKUP(D46,Длинная!D:J,7,FALSE)</f>
        <v>100</v>
      </c>
      <c r="J46" s="70">
        <f>VLOOKUP(D46,Спринт!C:J,8,FALSE)</f>
        <v>91.514143094841927</v>
      </c>
      <c r="K46" s="70">
        <f>SUM(H46:J46)</f>
        <v>256.89085542360903</v>
      </c>
      <c r="L46" s="22">
        <v>1</v>
      </c>
    </row>
    <row r="47" spans="2:12" ht="15.6" x14ac:dyDescent="0.3">
      <c r="B47" s="66">
        <v>2</v>
      </c>
      <c r="C47" s="67">
        <v>21</v>
      </c>
      <c r="D47" s="68" t="s">
        <v>140</v>
      </c>
      <c r="E47" s="68" t="s">
        <v>13</v>
      </c>
      <c r="F47" s="67"/>
      <c r="G47" s="67">
        <v>2008</v>
      </c>
      <c r="H47" s="69">
        <f>VLOOKUP(D47,Средняя!D:J,7,FALSE)</f>
        <v>97.647058823529392</v>
      </c>
      <c r="I47" s="69">
        <f>VLOOKUP(D47,Длинная!D:J,7,FALSE)</f>
        <v>99.536798764796714</v>
      </c>
      <c r="J47" s="70">
        <f>VLOOKUP(D47,Спринт!C:J,8,FALSE)</f>
        <v>43.307086614173222</v>
      </c>
      <c r="K47" s="70">
        <f>SUM(H47:J47)</f>
        <v>240.49094420249932</v>
      </c>
      <c r="L47" s="22">
        <v>2</v>
      </c>
    </row>
    <row r="48" spans="2:12" ht="15.6" x14ac:dyDescent="0.3">
      <c r="B48" s="66">
        <v>3</v>
      </c>
      <c r="C48" s="67">
        <v>13</v>
      </c>
      <c r="D48" s="68" t="s">
        <v>170</v>
      </c>
      <c r="E48" s="68" t="s">
        <v>13</v>
      </c>
      <c r="F48" s="67"/>
      <c r="G48" s="67">
        <v>2008</v>
      </c>
      <c r="H48" s="69">
        <f>VLOOKUP(D48,Средняя!D:J,7,FALSE)</f>
        <v>100</v>
      </c>
      <c r="I48" s="69">
        <f>VLOOKUP(D48,Длинная!D:J,7,FALSE)</f>
        <v>83.470004315925763</v>
      </c>
      <c r="J48" s="70">
        <f>VLOOKUP(D48,Спринт!C:J,8,FALSE)</f>
        <v>55.894308943089435</v>
      </c>
      <c r="K48" s="70">
        <f>SUM(H48:J48)</f>
        <v>239.3643132590152</v>
      </c>
      <c r="L48" s="22">
        <v>3</v>
      </c>
    </row>
    <row r="49" spans="2:12" ht="15.6" customHeight="1" x14ac:dyDescent="0.3">
      <c r="B49" s="66">
        <v>4</v>
      </c>
      <c r="C49" s="67">
        <v>38</v>
      </c>
      <c r="D49" s="68" t="s">
        <v>147</v>
      </c>
      <c r="E49" s="68" t="s">
        <v>13</v>
      </c>
      <c r="F49" s="67"/>
      <c r="G49" s="67">
        <v>2007</v>
      </c>
      <c r="H49" s="69">
        <f>VLOOKUP(D49,Средняя!D:J,7,FALSE)</f>
        <v>47.653519720419368</v>
      </c>
      <c r="I49" s="69">
        <f>VLOOKUP(D49,Длинная!D:J,7,FALSE)</f>
        <v>72.926093514328812</v>
      </c>
      <c r="J49" s="70">
        <f>VLOOKUP(D49,Спринт!C:J,8,FALSE)</f>
        <v>100</v>
      </c>
      <c r="K49" s="70">
        <f>SUM(H49:J49)</f>
        <v>220.57961323474819</v>
      </c>
      <c r="L49" s="22">
        <v>4</v>
      </c>
    </row>
    <row r="50" spans="2:12" ht="16.2" thickBot="1" x14ac:dyDescent="0.35">
      <c r="B50" s="71">
        <v>5</v>
      </c>
      <c r="C50" s="72">
        <v>30</v>
      </c>
      <c r="D50" s="73" t="s">
        <v>34</v>
      </c>
      <c r="E50" s="73" t="s">
        <v>144</v>
      </c>
      <c r="F50" s="72" t="s">
        <v>31</v>
      </c>
      <c r="G50" s="72">
        <v>2009</v>
      </c>
      <c r="H50" s="74">
        <f>VLOOKUP(D50,Средняя!D:J,7,FALSE)</f>
        <v>45.571735497732156</v>
      </c>
      <c r="I50" s="74">
        <f>VLOOKUP(D50,Длинная!D:J,7,FALSE)</f>
        <v>69.79429808733309</v>
      </c>
      <c r="J50" s="75">
        <f>VLOOKUP(D50,Спринт!C:J,8,FALSE)</f>
        <v>88.99676375404529</v>
      </c>
      <c r="K50" s="75">
        <f>SUM(H50:J50)</f>
        <v>204.36279733911056</v>
      </c>
      <c r="L50" s="23">
        <v>5</v>
      </c>
    </row>
    <row r="51" spans="2:12" ht="15.6" x14ac:dyDescent="0.3">
      <c r="B51" s="33"/>
      <c r="C51" s="33"/>
      <c r="D51" s="76"/>
      <c r="E51" s="76"/>
      <c r="F51" s="33"/>
      <c r="G51" s="33"/>
      <c r="H51" s="77"/>
      <c r="I51" s="33"/>
      <c r="J51" s="78"/>
      <c r="K51" s="31"/>
      <c r="L51" s="31"/>
    </row>
    <row r="52" spans="2:12" ht="15.6" x14ac:dyDescent="0.3">
      <c r="B52" s="63" t="s">
        <v>181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2:12" ht="16.2" thickBot="1" x14ac:dyDescent="0.3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2:12" ht="31.2" x14ac:dyDescent="0.3">
      <c r="B54" s="64" t="s">
        <v>2</v>
      </c>
      <c r="C54" s="32" t="s">
        <v>3</v>
      </c>
      <c r="D54" s="32" t="s">
        <v>4</v>
      </c>
      <c r="E54" s="32" t="s">
        <v>121</v>
      </c>
      <c r="F54" s="32" t="s">
        <v>5</v>
      </c>
      <c r="G54" s="32" t="s">
        <v>6</v>
      </c>
      <c r="H54" s="32" t="s">
        <v>163</v>
      </c>
      <c r="I54" s="32" t="s">
        <v>164</v>
      </c>
      <c r="J54" s="32" t="s">
        <v>165</v>
      </c>
      <c r="K54" s="32" t="s">
        <v>127</v>
      </c>
      <c r="L54" s="65" t="s">
        <v>8</v>
      </c>
    </row>
    <row r="55" spans="2:12" ht="15.6" x14ac:dyDescent="0.3">
      <c r="B55" s="66">
        <v>1</v>
      </c>
      <c r="C55" s="67">
        <v>87</v>
      </c>
      <c r="D55" s="68" t="s">
        <v>36</v>
      </c>
      <c r="E55" s="68" t="s">
        <v>144</v>
      </c>
      <c r="F55" s="67" t="s">
        <v>23</v>
      </c>
      <c r="G55" s="67">
        <v>2005</v>
      </c>
      <c r="H55" s="69">
        <f>VLOOKUP(D55,Средняя!D:J,7,FALSE)</f>
        <v>100</v>
      </c>
      <c r="I55" s="69">
        <f>VLOOKUP(D55,Длинная!D:J,7,FALSE)</f>
        <v>77.738654147104853</v>
      </c>
      <c r="J55" s="70">
        <f>VLOOKUP(D55,Спринт!C:J,8,FALSE)</f>
        <v>100</v>
      </c>
      <c r="K55" s="70">
        <f t="shared" ref="K55:K61" si="3">SUM(H55:J55)</f>
        <v>277.73865414710485</v>
      </c>
      <c r="L55" s="22">
        <v>1</v>
      </c>
    </row>
    <row r="56" spans="2:12" ht="15.6" x14ac:dyDescent="0.3">
      <c r="B56" s="66">
        <v>2</v>
      </c>
      <c r="C56" s="67">
        <v>81</v>
      </c>
      <c r="D56" s="68" t="s">
        <v>35</v>
      </c>
      <c r="E56" s="68" t="s">
        <v>144</v>
      </c>
      <c r="F56" s="67" t="s">
        <v>25</v>
      </c>
      <c r="G56" s="67">
        <v>2005</v>
      </c>
      <c r="H56" s="69">
        <f>VLOOKUP(D56,Средняя!D:J,7,FALSE)</f>
        <v>88.844884488448855</v>
      </c>
      <c r="I56" s="69">
        <f>VLOOKUP(D56,Длинная!D:J,7,FALSE)</f>
        <v>65.233092580433365</v>
      </c>
      <c r="J56" s="70">
        <f>VLOOKUP(D56,Спринт!C:J,8,FALSE)</f>
        <v>97.222222222222214</v>
      </c>
      <c r="K56" s="70">
        <f t="shared" si="3"/>
        <v>251.30019929110443</v>
      </c>
      <c r="L56" s="22">
        <v>2</v>
      </c>
    </row>
    <row r="57" spans="2:12" ht="15.6" x14ac:dyDescent="0.3">
      <c r="B57" s="66">
        <v>3</v>
      </c>
      <c r="C57" s="67">
        <v>106</v>
      </c>
      <c r="D57" s="68" t="s">
        <v>37</v>
      </c>
      <c r="E57" s="68" t="s">
        <v>144</v>
      </c>
      <c r="F57" s="67" t="s">
        <v>25</v>
      </c>
      <c r="G57" s="67">
        <v>2006</v>
      </c>
      <c r="H57" s="69">
        <f>VLOOKUP(D57,Средняя!D:J,7,FALSE)</f>
        <v>36.368549040799785</v>
      </c>
      <c r="I57" s="69">
        <f>VLOOKUP(D57,Длинная!D:J,7,FALSE)</f>
        <v>78.228346456692918</v>
      </c>
      <c r="J57" s="70">
        <f>VLOOKUP(D57,Спринт!C:J,8,FALSE)</f>
        <v>87.281795511221944</v>
      </c>
      <c r="K57" s="70">
        <f t="shared" si="3"/>
        <v>201.87869100871467</v>
      </c>
      <c r="L57" s="22">
        <v>3</v>
      </c>
    </row>
    <row r="58" spans="2:12" ht="15.6" x14ac:dyDescent="0.3">
      <c r="B58" s="66">
        <v>4</v>
      </c>
      <c r="C58" s="67">
        <v>110</v>
      </c>
      <c r="D58" s="68" t="s">
        <v>171</v>
      </c>
      <c r="E58" s="68" t="s">
        <v>13</v>
      </c>
      <c r="F58" s="67"/>
      <c r="G58" s="67">
        <v>2005</v>
      </c>
      <c r="H58" s="69">
        <f>VLOOKUP(D58,Средняя!D:J,7,FALSE)</f>
        <v>0</v>
      </c>
      <c r="I58" s="69">
        <f>VLOOKUP(D58,Длинная!D:J,7,FALSE)</f>
        <v>100</v>
      </c>
      <c r="J58" s="70">
        <f>VLOOKUP(D58,Спринт!C:J,8,FALSE)</f>
        <v>78.563411896745222</v>
      </c>
      <c r="K58" s="70">
        <f t="shared" si="3"/>
        <v>178.56341189674521</v>
      </c>
      <c r="L58" s="22">
        <v>4</v>
      </c>
    </row>
    <row r="59" spans="2:12" ht="15.6" x14ac:dyDescent="0.3">
      <c r="B59" s="66">
        <v>5</v>
      </c>
      <c r="C59" s="67">
        <v>107</v>
      </c>
      <c r="D59" s="68" t="s">
        <v>178</v>
      </c>
      <c r="E59" s="68" t="s">
        <v>10</v>
      </c>
      <c r="F59" s="67" t="s">
        <v>23</v>
      </c>
      <c r="G59" s="67">
        <v>2006</v>
      </c>
      <c r="H59" s="69">
        <v>42.58</v>
      </c>
      <c r="I59" s="69">
        <v>77.930000000000007</v>
      </c>
      <c r="J59" s="70">
        <v>55.78</v>
      </c>
      <c r="K59" s="70">
        <v>176.29</v>
      </c>
      <c r="L59" s="22">
        <v>5</v>
      </c>
    </row>
    <row r="60" spans="2:12" ht="15.6" x14ac:dyDescent="0.3">
      <c r="B60" s="66">
        <v>6</v>
      </c>
      <c r="C60" s="67">
        <v>100</v>
      </c>
      <c r="D60" s="68" t="s">
        <v>38</v>
      </c>
      <c r="E60" s="68" t="s">
        <v>144</v>
      </c>
      <c r="F60" s="67" t="s">
        <v>39</v>
      </c>
      <c r="G60" s="67">
        <v>2006</v>
      </c>
      <c r="H60" s="69">
        <f>VLOOKUP(D60,Средняя!D:J,7,FALSE)</f>
        <v>43.238034050754898</v>
      </c>
      <c r="I60" s="69">
        <f>VLOOKUP(D60,Длинная!D:J,7,FALSE)</f>
        <v>59.651756229360551</v>
      </c>
      <c r="J60" s="70">
        <f>VLOOKUP(D60,Спринт!C:J,8,FALSE)</f>
        <v>59.071729957805907</v>
      </c>
      <c r="K60" s="70">
        <f t="shared" si="3"/>
        <v>161.96152023792135</v>
      </c>
      <c r="L60" s="22">
        <v>6</v>
      </c>
    </row>
    <row r="61" spans="2:12" ht="16.2" thickBot="1" x14ac:dyDescent="0.35">
      <c r="B61" s="71">
        <v>7</v>
      </c>
      <c r="C61" s="72">
        <v>94</v>
      </c>
      <c r="D61" s="73" t="s">
        <v>141</v>
      </c>
      <c r="E61" s="73" t="s">
        <v>13</v>
      </c>
      <c r="F61" s="72" t="s">
        <v>21</v>
      </c>
      <c r="G61" s="72">
        <v>2005</v>
      </c>
      <c r="H61" s="74">
        <f>VLOOKUP(D61,Средняя!D:J,7,FALSE)</f>
        <v>42.101970597435098</v>
      </c>
      <c r="I61" s="74">
        <f>VLOOKUP(D61,Длинная!D:J,7,FALSE)</f>
        <v>84.625212947189098</v>
      </c>
      <c r="J61" s="75">
        <f>VLOOKUP(D61,Спринт!C:J,8,FALSE)</f>
        <v>0</v>
      </c>
      <c r="K61" s="75">
        <f t="shared" si="3"/>
        <v>126.7271835446242</v>
      </c>
      <c r="L61" s="23">
        <v>7</v>
      </c>
    </row>
    <row r="62" spans="2:12" ht="15.6" x14ac:dyDescent="0.3">
      <c r="B62" s="33"/>
      <c r="C62" s="33"/>
      <c r="D62" s="76"/>
      <c r="E62" s="76"/>
      <c r="F62" s="33"/>
      <c r="G62" s="33"/>
      <c r="H62" s="33"/>
      <c r="I62" s="33"/>
      <c r="J62" s="78"/>
      <c r="K62" s="31"/>
      <c r="L62" s="31"/>
    </row>
    <row r="63" spans="2:12" ht="15.6" x14ac:dyDescent="0.3">
      <c r="B63" s="63" t="s">
        <v>182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2:12" ht="16.2" thickBot="1" x14ac:dyDescent="0.3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2:12" ht="31.2" x14ac:dyDescent="0.3">
      <c r="B65" s="64" t="s">
        <v>2</v>
      </c>
      <c r="C65" s="32" t="s">
        <v>3</v>
      </c>
      <c r="D65" s="32" t="s">
        <v>4</v>
      </c>
      <c r="E65" s="32" t="s">
        <v>121</v>
      </c>
      <c r="F65" s="32" t="s">
        <v>5</v>
      </c>
      <c r="G65" s="32" t="s">
        <v>6</v>
      </c>
      <c r="H65" s="32" t="s">
        <v>163</v>
      </c>
      <c r="I65" s="32" t="s">
        <v>164</v>
      </c>
      <c r="J65" s="32" t="s">
        <v>165</v>
      </c>
      <c r="K65" s="32" t="s">
        <v>127</v>
      </c>
      <c r="L65" s="65" t="s">
        <v>8</v>
      </c>
    </row>
    <row r="66" spans="2:12" ht="15.6" x14ac:dyDescent="0.3">
      <c r="B66" s="66">
        <v>1</v>
      </c>
      <c r="C66" s="67">
        <v>47</v>
      </c>
      <c r="D66" s="68" t="s">
        <v>42</v>
      </c>
      <c r="E66" s="68" t="s">
        <v>144</v>
      </c>
      <c r="F66" s="67" t="s">
        <v>21</v>
      </c>
      <c r="G66" s="67">
        <v>2004</v>
      </c>
      <c r="H66" s="69">
        <f>VLOOKUP(D66,Средняя!D:J,7,FALSE)</f>
        <v>88.045325779036816</v>
      </c>
      <c r="I66" s="69">
        <f>VLOOKUP(D66,Длинная!D:J,7,FALSE)</f>
        <v>100</v>
      </c>
      <c r="J66" s="70">
        <f>VLOOKUP(D66,Спринт!C:J,8,FALSE)</f>
        <v>100</v>
      </c>
      <c r="K66" s="70">
        <f t="shared" ref="K66:K75" si="4">SUM(H66:J66)</f>
        <v>288.04532577903683</v>
      </c>
      <c r="L66" s="22">
        <v>1</v>
      </c>
    </row>
    <row r="67" spans="2:12" ht="15.6" x14ac:dyDescent="0.3">
      <c r="B67" s="66">
        <v>2</v>
      </c>
      <c r="C67" s="67">
        <v>92</v>
      </c>
      <c r="D67" s="68" t="s">
        <v>45</v>
      </c>
      <c r="E67" s="68" t="s">
        <v>10</v>
      </c>
      <c r="F67" s="67"/>
      <c r="G67" s="67">
        <v>2003</v>
      </c>
      <c r="H67" s="69">
        <f>VLOOKUP(D67,Средняя!D:J,7,FALSE)</f>
        <v>78.16901408450704</v>
      </c>
      <c r="I67" s="69">
        <f>VLOOKUP(D67,Длинная!D:J,7,FALSE)</f>
        <v>51.136782598009098</v>
      </c>
      <c r="J67" s="70">
        <f>VLOOKUP(D67,Спринт!C:J,8,FALSE)</f>
        <v>77.230359520639126</v>
      </c>
      <c r="K67" s="70">
        <f t="shared" si="4"/>
        <v>206.53615620315526</v>
      </c>
      <c r="L67" s="22">
        <v>2</v>
      </c>
    </row>
    <row r="68" spans="2:12" ht="15.6" x14ac:dyDescent="0.3">
      <c r="B68" s="66">
        <v>3</v>
      </c>
      <c r="C68" s="67">
        <v>55</v>
      </c>
      <c r="D68" s="68" t="s">
        <v>40</v>
      </c>
      <c r="E68" s="68" t="s">
        <v>10</v>
      </c>
      <c r="F68" s="67"/>
      <c r="G68" s="67">
        <v>2004</v>
      </c>
      <c r="H68" s="69">
        <f>VLOOKUP(D68,Средняя!D:J,7,FALSE)</f>
        <v>100</v>
      </c>
      <c r="I68" s="69">
        <f>VLOOKUP(D68,Длинная!D:J,7,FALSE)</f>
        <v>0</v>
      </c>
      <c r="J68" s="70">
        <f>VLOOKUP(D68,Спринт!C:J,8,FALSE)</f>
        <v>98.055790363482657</v>
      </c>
      <c r="K68" s="70">
        <f t="shared" si="4"/>
        <v>198.05579036348266</v>
      </c>
      <c r="L68" s="22">
        <v>3</v>
      </c>
    </row>
    <row r="69" spans="2:12" ht="15.6" x14ac:dyDescent="0.3">
      <c r="B69" s="66">
        <v>4</v>
      </c>
      <c r="C69" s="67">
        <v>85</v>
      </c>
      <c r="D69" s="68" t="s">
        <v>44</v>
      </c>
      <c r="E69" s="68" t="s">
        <v>10</v>
      </c>
      <c r="F69" s="67"/>
      <c r="G69" s="67">
        <v>2003</v>
      </c>
      <c r="H69" s="69">
        <f>VLOOKUP(D69,Средняя!D:J,7,FALSE)</f>
        <v>67.141931302657156</v>
      </c>
      <c r="I69" s="69">
        <f>VLOOKUP(D69,Длинная!D:J,7,FALSE)</f>
        <v>40.722254844392246</v>
      </c>
      <c r="J69" s="70">
        <f>VLOOKUP(D69,Спринт!C:J,8,FALSE)</f>
        <v>90.07</v>
      </c>
      <c r="K69" s="70">
        <f t="shared" si="4"/>
        <v>197.93418614704939</v>
      </c>
      <c r="L69" s="22">
        <v>4</v>
      </c>
    </row>
    <row r="70" spans="2:12" ht="15.6" x14ac:dyDescent="0.3">
      <c r="B70" s="66">
        <v>5</v>
      </c>
      <c r="C70" s="67">
        <v>99</v>
      </c>
      <c r="D70" s="68" t="s">
        <v>46</v>
      </c>
      <c r="E70" s="68" t="s">
        <v>10</v>
      </c>
      <c r="F70" s="67"/>
      <c r="G70" s="67">
        <v>2003</v>
      </c>
      <c r="H70" s="69">
        <f>VLOOKUP(D70,Средняя!D:J,7,FALSE)</f>
        <v>72.855133614627277</v>
      </c>
      <c r="I70" s="69">
        <f>VLOOKUP(D70,Длинная!D:J,7,FALSE)</f>
        <v>42.99442033477991</v>
      </c>
      <c r="J70" s="70">
        <f>VLOOKUP(D70,Спринт!C:J,8,FALSE)</f>
        <v>80.555555555555543</v>
      </c>
      <c r="K70" s="70">
        <f t="shared" si="4"/>
        <v>196.40510950496272</v>
      </c>
      <c r="L70" s="22">
        <v>5</v>
      </c>
    </row>
    <row r="71" spans="2:12" ht="15.6" x14ac:dyDescent="0.3">
      <c r="B71" s="66">
        <v>6</v>
      </c>
      <c r="C71" s="67">
        <v>104</v>
      </c>
      <c r="D71" s="68" t="s">
        <v>49</v>
      </c>
      <c r="E71" s="68" t="s">
        <v>10</v>
      </c>
      <c r="F71" s="67"/>
      <c r="G71" s="67">
        <v>2003</v>
      </c>
      <c r="H71" s="69">
        <f>VLOOKUP(D71,Средняя!D:J,7,FALSE)</f>
        <v>64.6557104223008</v>
      </c>
      <c r="I71" s="69">
        <f>VLOOKUP(D71,Длинная!D:J,7,FALSE)</f>
        <v>42.633196721311471</v>
      </c>
      <c r="J71" s="70">
        <f>VLOOKUP(D71,Спринт!C:J,8,FALSE)</f>
        <v>87.283671933784802</v>
      </c>
      <c r="K71" s="70">
        <f t="shared" si="4"/>
        <v>194.57257907739708</v>
      </c>
      <c r="L71" s="22">
        <v>6</v>
      </c>
    </row>
    <row r="72" spans="2:12" ht="15.6" x14ac:dyDescent="0.3">
      <c r="B72" s="66">
        <v>7</v>
      </c>
      <c r="C72" s="67">
        <v>71</v>
      </c>
      <c r="D72" s="68" t="s">
        <v>48</v>
      </c>
      <c r="E72" s="68" t="s">
        <v>10</v>
      </c>
      <c r="F72" s="67"/>
      <c r="G72" s="67">
        <v>2004</v>
      </c>
      <c r="H72" s="69">
        <f>VLOOKUP(D72,Средняя!D:J,7,FALSE)</f>
        <v>53.055650392625473</v>
      </c>
      <c r="I72" s="69">
        <f>VLOOKUP(D72,Длинная!D:J,7,FALSE)</f>
        <v>0</v>
      </c>
      <c r="J72" s="70">
        <f>VLOOKUP(D72,Спринт!C:J,8,FALSE)</f>
        <v>68.396226415094333</v>
      </c>
      <c r="K72" s="70">
        <f t="shared" si="4"/>
        <v>121.4518768077198</v>
      </c>
      <c r="L72" s="22">
        <v>7</v>
      </c>
    </row>
    <row r="73" spans="2:12" ht="15.6" x14ac:dyDescent="0.3">
      <c r="B73" s="66">
        <v>8</v>
      </c>
      <c r="C73" s="67">
        <v>78</v>
      </c>
      <c r="D73" s="68" t="s">
        <v>41</v>
      </c>
      <c r="E73" s="68" t="s">
        <v>10</v>
      </c>
      <c r="F73" s="67"/>
      <c r="G73" s="67">
        <v>2004</v>
      </c>
      <c r="H73" s="69">
        <f>VLOOKUP(D73,Средняя!D:J,7,FALSE)</f>
        <v>0</v>
      </c>
      <c r="I73" s="69">
        <f>VLOOKUP(D73,Длинная!D:J,7,FALSE)</f>
        <v>43.625498007968119</v>
      </c>
      <c r="J73" s="70">
        <f>VLOOKUP(D73,Спринт!C:J,8,FALSE)</f>
        <v>76.36603028308096</v>
      </c>
      <c r="K73" s="70">
        <f t="shared" si="4"/>
        <v>119.99152829104908</v>
      </c>
      <c r="L73" s="22">
        <v>8</v>
      </c>
    </row>
    <row r="74" spans="2:12" ht="15.6" x14ac:dyDescent="0.3">
      <c r="B74" s="66">
        <v>9</v>
      </c>
      <c r="C74" s="67">
        <v>64</v>
      </c>
      <c r="D74" s="68" t="s">
        <v>47</v>
      </c>
      <c r="E74" s="68" t="s">
        <v>10</v>
      </c>
      <c r="F74" s="67"/>
      <c r="G74" s="67">
        <v>2003</v>
      </c>
      <c r="H74" s="69">
        <f>VLOOKUP(D74,Средняя!D:J,7,FALSE)</f>
        <v>51.482524432665222</v>
      </c>
      <c r="I74" s="69">
        <f>VLOOKUP(D74,Длинная!D:J,7,FALSE)</f>
        <v>0</v>
      </c>
      <c r="J74" s="70">
        <f>VLOOKUP(D74,Спринт!C:J,8,FALSE)</f>
        <v>66.13454960091218</v>
      </c>
      <c r="K74" s="70">
        <f t="shared" si="4"/>
        <v>117.61707403357741</v>
      </c>
      <c r="L74" s="22">
        <v>9</v>
      </c>
    </row>
    <row r="75" spans="2:12" ht="16.2" thickBot="1" x14ac:dyDescent="0.35">
      <c r="B75" s="71">
        <v>10</v>
      </c>
      <c r="C75" s="72">
        <v>39</v>
      </c>
      <c r="D75" s="73" t="s">
        <v>43</v>
      </c>
      <c r="E75" s="73" t="s">
        <v>10</v>
      </c>
      <c r="F75" s="72"/>
      <c r="G75" s="72">
        <v>2004</v>
      </c>
      <c r="H75" s="74">
        <f>VLOOKUP(D75,Средняя!D:J,7,FALSE)</f>
        <v>0</v>
      </c>
      <c r="I75" s="74">
        <f>VLOOKUP(D75,Длинная!D:J,7,FALSE)</f>
        <v>0</v>
      </c>
      <c r="J75" s="75">
        <f>VLOOKUP(D75,Спринт!C:J,8,FALSE)</f>
        <v>83.333333333333329</v>
      </c>
      <c r="K75" s="75">
        <f t="shared" si="4"/>
        <v>83.333333333333329</v>
      </c>
      <c r="L75" s="23">
        <v>10</v>
      </c>
    </row>
    <row r="76" spans="2:12" ht="15.6" x14ac:dyDescent="0.3">
      <c r="B76" s="33"/>
      <c r="C76" s="33"/>
      <c r="D76" s="76"/>
      <c r="E76" s="76"/>
      <c r="F76" s="33"/>
      <c r="G76" s="33"/>
      <c r="H76" s="33"/>
      <c r="I76" s="33"/>
      <c r="J76" s="79"/>
      <c r="K76" s="31"/>
      <c r="L76" s="31"/>
    </row>
    <row r="77" spans="2:12" ht="15.6" x14ac:dyDescent="0.3">
      <c r="B77" s="63" t="s">
        <v>179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2:12" ht="16.2" thickBot="1" x14ac:dyDescent="0.3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2:12" ht="31.2" x14ac:dyDescent="0.3">
      <c r="B79" s="64" t="s">
        <v>2</v>
      </c>
      <c r="C79" s="32" t="s">
        <v>3</v>
      </c>
      <c r="D79" s="32" t="s">
        <v>4</v>
      </c>
      <c r="E79" s="32" t="s">
        <v>121</v>
      </c>
      <c r="F79" s="32" t="s">
        <v>5</v>
      </c>
      <c r="G79" s="32" t="s">
        <v>6</v>
      </c>
      <c r="H79" s="32" t="s">
        <v>163</v>
      </c>
      <c r="I79" s="32" t="s">
        <v>164</v>
      </c>
      <c r="J79" s="32" t="s">
        <v>165</v>
      </c>
      <c r="K79" s="32" t="s">
        <v>127</v>
      </c>
      <c r="L79" s="65" t="s">
        <v>8</v>
      </c>
    </row>
    <row r="80" spans="2:12" ht="15.6" x14ac:dyDescent="0.3">
      <c r="B80" s="66">
        <v>1</v>
      </c>
      <c r="C80" s="67">
        <v>68</v>
      </c>
      <c r="D80" s="68" t="s">
        <v>52</v>
      </c>
      <c r="E80" s="68" t="s">
        <v>144</v>
      </c>
      <c r="F80" s="67" t="s">
        <v>25</v>
      </c>
      <c r="G80" s="67">
        <v>2009</v>
      </c>
      <c r="H80" s="69">
        <f>VLOOKUP(D80,Средняя!D:J,7,FALSE)</f>
        <v>90.724117295032897</v>
      </c>
      <c r="I80" s="69">
        <f>VLOOKUP(D80,Длинная!D:J,7,FALSE)</f>
        <v>100</v>
      </c>
      <c r="J80" s="70">
        <f>VLOOKUP(D80,Спринт!C:J,8,FALSE)</f>
        <v>100</v>
      </c>
      <c r="K80" s="70">
        <f>SUM(H80:J80)</f>
        <v>290.7241172950329</v>
      </c>
      <c r="L80" s="22">
        <v>1</v>
      </c>
    </row>
    <row r="81" spans="2:12" ht="15.6" x14ac:dyDescent="0.3">
      <c r="B81" s="66">
        <v>2</v>
      </c>
      <c r="C81" s="67">
        <v>61</v>
      </c>
      <c r="D81" s="68" t="s">
        <v>50</v>
      </c>
      <c r="E81" s="68" t="s">
        <v>10</v>
      </c>
      <c r="F81" s="67"/>
      <c r="G81" s="67">
        <v>2012</v>
      </c>
      <c r="H81" s="69">
        <f>VLOOKUP(D81,Средняя!D:J,7,FALSE)</f>
        <v>71.341176470588223</v>
      </c>
      <c r="I81" s="69">
        <f>VLOOKUP(D81,Длинная!D:J,7,FALSE)</f>
        <v>30.12390294269489</v>
      </c>
      <c r="J81" s="70">
        <f>VLOOKUP(D81,Спринт!C:J,8,FALSE)</f>
        <v>84.648187633262268</v>
      </c>
      <c r="K81" s="70">
        <f>SUM(H81:J81)</f>
        <v>186.11326704654539</v>
      </c>
      <c r="L81" s="22">
        <v>2</v>
      </c>
    </row>
    <row r="82" spans="2:12" ht="15.6" x14ac:dyDescent="0.3">
      <c r="B82" s="66">
        <v>3</v>
      </c>
      <c r="C82" s="67">
        <v>76</v>
      </c>
      <c r="D82" s="68" t="s">
        <v>149</v>
      </c>
      <c r="E82" s="68" t="s">
        <v>10</v>
      </c>
      <c r="F82" s="67"/>
      <c r="G82" s="67">
        <v>2009</v>
      </c>
      <c r="H82" s="69">
        <f>VLOOKUP(D82,Средняя!D:J,7,FALSE)</f>
        <v>100</v>
      </c>
      <c r="I82" s="69">
        <f>VLOOKUP(D82,Длинная!D:J,7,FALSE)</f>
        <v>0</v>
      </c>
      <c r="J82" s="70">
        <f>VLOOKUP(D82,Спринт!C:J,8,FALSE)</f>
        <v>55.915492957746473</v>
      </c>
      <c r="K82" s="70">
        <f>SUM(H82:J82)</f>
        <v>155.91549295774647</v>
      </c>
      <c r="L82" s="22">
        <v>3</v>
      </c>
    </row>
    <row r="83" spans="2:12" ht="16.2" thickBot="1" x14ac:dyDescent="0.35">
      <c r="B83" s="71">
        <v>4</v>
      </c>
      <c r="C83" s="72">
        <v>82</v>
      </c>
      <c r="D83" s="73" t="s">
        <v>53</v>
      </c>
      <c r="E83" s="73" t="s">
        <v>0</v>
      </c>
      <c r="F83" s="72" t="s">
        <v>39</v>
      </c>
      <c r="G83" s="72">
        <v>2010</v>
      </c>
      <c r="H83" s="74">
        <f>VLOOKUP(D83,Средняя!D:J,7,FALSE)</f>
        <v>0</v>
      </c>
      <c r="I83" s="74">
        <f>VLOOKUP(D83,Длинная!D:J,7,FALSE)</f>
        <v>0</v>
      </c>
      <c r="J83" s="75">
        <v>0</v>
      </c>
      <c r="K83" s="75">
        <f>SUM(H83:J83)</f>
        <v>0</v>
      </c>
      <c r="L83" s="23">
        <v>3</v>
      </c>
    </row>
    <row r="84" spans="2:12" ht="15.6" x14ac:dyDescent="0.3">
      <c r="B84" s="33"/>
      <c r="C84" s="33"/>
      <c r="D84" s="76"/>
      <c r="E84" s="76"/>
      <c r="F84" s="33"/>
      <c r="G84" s="33"/>
      <c r="H84" s="77"/>
      <c r="I84" s="33"/>
      <c r="J84" s="78"/>
      <c r="K84" s="31"/>
      <c r="L84" s="31"/>
    </row>
    <row r="85" spans="2:12" ht="15.6" x14ac:dyDescent="0.3">
      <c r="B85" s="63" t="s">
        <v>54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2:12" ht="16.2" thickBot="1" x14ac:dyDescent="0.3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2:12" ht="31.2" x14ac:dyDescent="0.3">
      <c r="B87" s="64" t="s">
        <v>2</v>
      </c>
      <c r="C87" s="32" t="s">
        <v>3</v>
      </c>
      <c r="D87" s="32" t="s">
        <v>4</v>
      </c>
      <c r="E87" s="32" t="s">
        <v>121</v>
      </c>
      <c r="F87" s="32" t="s">
        <v>5</v>
      </c>
      <c r="G87" s="32" t="s">
        <v>6</v>
      </c>
      <c r="H87" s="32" t="s">
        <v>163</v>
      </c>
      <c r="I87" s="32" t="s">
        <v>164</v>
      </c>
      <c r="J87" s="32" t="s">
        <v>165</v>
      </c>
      <c r="K87" s="32" t="s">
        <v>127</v>
      </c>
      <c r="L87" s="65" t="s">
        <v>8</v>
      </c>
    </row>
    <row r="88" spans="2:12" ht="15.6" x14ac:dyDescent="0.3">
      <c r="B88" s="66">
        <v>1</v>
      </c>
      <c r="C88" s="67">
        <v>41</v>
      </c>
      <c r="D88" s="68" t="s">
        <v>57</v>
      </c>
      <c r="E88" s="68" t="s">
        <v>144</v>
      </c>
      <c r="F88" s="67" t="s">
        <v>25</v>
      </c>
      <c r="G88" s="67">
        <v>2007</v>
      </c>
      <c r="H88" s="69">
        <f>VLOOKUP(D88,Средняя!D:J,7,FALSE)</f>
        <v>100</v>
      </c>
      <c r="I88" s="69">
        <f>VLOOKUP(D88,Длинная!D:J,7,FALSE)</f>
        <v>77.938671209540018</v>
      </c>
      <c r="J88" s="70">
        <f>VLOOKUP(D88,Спринт!C:J,8,FALSE)</f>
        <v>100</v>
      </c>
      <c r="K88" s="70">
        <f t="shared" ref="K88:K97" si="5">SUM(H88:J88)</f>
        <v>277.93867120954002</v>
      </c>
      <c r="L88" s="22">
        <v>1</v>
      </c>
    </row>
    <row r="89" spans="2:12" ht="15.6" x14ac:dyDescent="0.3">
      <c r="B89" s="66">
        <v>2</v>
      </c>
      <c r="C89" s="67">
        <v>72</v>
      </c>
      <c r="D89" s="68" t="s">
        <v>159</v>
      </c>
      <c r="E89" s="68" t="s">
        <v>157</v>
      </c>
      <c r="F89" s="67" t="s">
        <v>23</v>
      </c>
      <c r="G89" s="67">
        <v>2007</v>
      </c>
      <c r="H89" s="69">
        <f>VLOOKUP(D89,Средняя!D:J,7,FALSE)</f>
        <v>99.014454664914581</v>
      </c>
      <c r="I89" s="69">
        <f>VLOOKUP(D89,Длинная!D:J,7,FALSE)</f>
        <v>96.569920844327171</v>
      </c>
      <c r="J89" s="70">
        <f>VLOOKUP(D89,Спринт!C:J,8,FALSE)</f>
        <v>78.453947368421055</v>
      </c>
      <c r="K89" s="70">
        <f t="shared" si="5"/>
        <v>274.03832287766278</v>
      </c>
      <c r="L89" s="22">
        <v>2</v>
      </c>
    </row>
    <row r="90" spans="2:12" ht="15.6" x14ac:dyDescent="0.3">
      <c r="B90" s="66">
        <v>3</v>
      </c>
      <c r="C90" s="67">
        <v>57</v>
      </c>
      <c r="D90" s="68" t="s">
        <v>160</v>
      </c>
      <c r="E90" s="68" t="s">
        <v>157</v>
      </c>
      <c r="F90" s="67" t="s">
        <v>25</v>
      </c>
      <c r="G90" s="67">
        <v>2008</v>
      </c>
      <c r="H90" s="69">
        <f>VLOOKUP(D90,Средняя!D:J,7,FALSE)</f>
        <v>79.904559915164384</v>
      </c>
      <c r="I90" s="69">
        <f>VLOOKUP(D90,Длинная!D:J,7,FALSE)</f>
        <v>100</v>
      </c>
      <c r="J90" s="70">
        <f>VLOOKUP(D90,Спринт!C:J,8,FALSE)</f>
        <v>65.163934426229517</v>
      </c>
      <c r="K90" s="70">
        <f t="shared" si="5"/>
        <v>245.06849434139389</v>
      </c>
      <c r="L90" s="22">
        <v>3</v>
      </c>
    </row>
    <row r="91" spans="2:12" ht="15.6" x14ac:dyDescent="0.3">
      <c r="B91" s="66">
        <v>4</v>
      </c>
      <c r="C91" s="67">
        <v>51</v>
      </c>
      <c r="D91" s="68" t="s">
        <v>55</v>
      </c>
      <c r="E91" s="68" t="s">
        <v>0</v>
      </c>
      <c r="F91" s="67" t="s">
        <v>23</v>
      </c>
      <c r="G91" s="67">
        <v>2008</v>
      </c>
      <c r="H91" s="69">
        <f>VLOOKUP(D91,Средняя!D:J,7,FALSE)</f>
        <v>72.731660231660243</v>
      </c>
      <c r="I91" s="69">
        <f>VLOOKUP(D91,Длинная!D:J,7,FALSE)</f>
        <v>93.510475217169102</v>
      </c>
      <c r="J91" s="70">
        <f>VLOOKUP(D91,Спринт!C:J,8,FALSE)</f>
        <v>65.521978021978029</v>
      </c>
      <c r="K91" s="70">
        <f t="shared" si="5"/>
        <v>231.76411347080739</v>
      </c>
      <c r="L91" s="22">
        <v>4</v>
      </c>
    </row>
    <row r="92" spans="2:12" ht="15.6" x14ac:dyDescent="0.3">
      <c r="B92" s="66">
        <v>5</v>
      </c>
      <c r="C92" s="67">
        <v>25</v>
      </c>
      <c r="D92" s="68" t="s">
        <v>56</v>
      </c>
      <c r="E92" s="68" t="s">
        <v>144</v>
      </c>
      <c r="F92" s="67" t="s">
        <v>39</v>
      </c>
      <c r="G92" s="67">
        <v>2007</v>
      </c>
      <c r="H92" s="69">
        <f>VLOOKUP(D92,Средняя!D:J,7,FALSE)</f>
        <v>97.288573273079407</v>
      </c>
      <c r="I92" s="69">
        <f>VLOOKUP(D92,Длинная!D:J,7,FALSE)</f>
        <v>55.809698078682523</v>
      </c>
      <c r="J92" s="70">
        <f>VLOOKUP(D92,Спринт!C:J,8,FALSE)</f>
        <v>77.560975609756099</v>
      </c>
      <c r="K92" s="70">
        <f t="shared" si="5"/>
        <v>230.65924696151802</v>
      </c>
      <c r="L92" s="22">
        <v>5</v>
      </c>
    </row>
    <row r="93" spans="2:12" ht="15.6" x14ac:dyDescent="0.3">
      <c r="B93" s="66">
        <v>6</v>
      </c>
      <c r="C93" s="67">
        <v>9</v>
      </c>
      <c r="D93" s="68" t="s">
        <v>58</v>
      </c>
      <c r="E93" s="68" t="s">
        <v>144</v>
      </c>
      <c r="F93" s="67" t="s">
        <v>25</v>
      </c>
      <c r="G93" s="67">
        <v>2008</v>
      </c>
      <c r="H93" s="69">
        <f>VLOOKUP(D93,Средняя!D:J,7,FALSE)</f>
        <v>45.945121951219512</v>
      </c>
      <c r="I93" s="69">
        <f>VLOOKUP(D93,Длинная!D:J,7,FALSE)</f>
        <v>75.03075030750307</v>
      </c>
      <c r="J93" s="70">
        <f>VLOOKUP(D93,Спринт!C:J,8,FALSE)</f>
        <v>69.838945827232806</v>
      </c>
      <c r="K93" s="70">
        <f t="shared" si="5"/>
        <v>190.81481808595538</v>
      </c>
      <c r="L93" s="22">
        <v>6</v>
      </c>
    </row>
    <row r="94" spans="2:12" ht="15.6" x14ac:dyDescent="0.3">
      <c r="B94" s="66">
        <v>7</v>
      </c>
      <c r="C94" s="67">
        <v>65</v>
      </c>
      <c r="D94" s="68" t="s">
        <v>142</v>
      </c>
      <c r="E94" s="68" t="s">
        <v>13</v>
      </c>
      <c r="F94" s="67"/>
      <c r="G94" s="67">
        <v>2008</v>
      </c>
      <c r="H94" s="69">
        <f>VLOOKUP(D94,Средняя!D:J,7,FALSE)</f>
        <v>52.344564084751653</v>
      </c>
      <c r="I94" s="69">
        <f>VLOOKUP(D94,Длинная!D:J,7,FALSE)</f>
        <v>76.826196473551619</v>
      </c>
      <c r="J94" s="70">
        <f>VLOOKUP(D94,Спринт!C:J,8,FALSE)</f>
        <v>57.46987951807229</v>
      </c>
      <c r="K94" s="70">
        <f t="shared" si="5"/>
        <v>186.64064007637558</v>
      </c>
      <c r="L94" s="22">
        <v>7</v>
      </c>
    </row>
    <row r="95" spans="2:12" ht="15.6" x14ac:dyDescent="0.3">
      <c r="B95" s="66">
        <v>8</v>
      </c>
      <c r="C95" s="67">
        <v>17</v>
      </c>
      <c r="D95" s="68" t="s">
        <v>168</v>
      </c>
      <c r="E95" s="68" t="s">
        <v>13</v>
      </c>
      <c r="F95" s="67"/>
      <c r="G95" s="67">
        <v>2007</v>
      </c>
      <c r="H95" s="69">
        <f>VLOOKUP(D95,Средняя!D:J,7,FALSE)</f>
        <v>38.414478715268928</v>
      </c>
      <c r="I95" s="69">
        <f>VLOOKUP(D95,Длинная!D:J,7,FALSE)</f>
        <v>78.91332470892624</v>
      </c>
      <c r="J95" s="70">
        <f>VLOOKUP(D95,Спринт!C:J,8,FALSE)</f>
        <v>66.90042075736325</v>
      </c>
      <c r="K95" s="70">
        <f t="shared" si="5"/>
        <v>184.2282241815584</v>
      </c>
      <c r="L95" s="22">
        <v>8</v>
      </c>
    </row>
    <row r="96" spans="2:12" ht="15.6" x14ac:dyDescent="0.3">
      <c r="B96" s="66">
        <v>9</v>
      </c>
      <c r="C96" s="67">
        <v>1</v>
      </c>
      <c r="D96" s="68" t="s">
        <v>59</v>
      </c>
      <c r="E96" s="68" t="s">
        <v>0</v>
      </c>
      <c r="F96" s="67" t="s">
        <v>25</v>
      </c>
      <c r="G96" s="67">
        <v>2007</v>
      </c>
      <c r="H96" s="69">
        <f>VLOOKUP(D96,Средняя!D:J,7,FALSE)</f>
        <v>72.10526315789474</v>
      </c>
      <c r="I96" s="69">
        <f>VLOOKUP(D96,Длинная!D:J,7,FALSE)</f>
        <v>68.693693693693675</v>
      </c>
      <c r="J96" s="70">
        <f>VLOOKUP(D96,Спринт!C:J,8,FALSE)</f>
        <v>37.265625</v>
      </c>
      <c r="K96" s="70">
        <f t="shared" si="5"/>
        <v>178.0645818515884</v>
      </c>
      <c r="L96" s="22">
        <v>9</v>
      </c>
    </row>
    <row r="97" spans="2:12" ht="16.2" thickBot="1" x14ac:dyDescent="0.35">
      <c r="B97" s="71">
        <v>10</v>
      </c>
      <c r="C97" s="72">
        <v>35</v>
      </c>
      <c r="D97" s="73" t="s">
        <v>148</v>
      </c>
      <c r="E97" s="73" t="s">
        <v>10</v>
      </c>
      <c r="F97" s="72"/>
      <c r="G97" s="72">
        <v>2008</v>
      </c>
      <c r="H97" s="74">
        <f>VLOOKUP(D97,Средняя!D:J,7,FALSE)</f>
        <v>31.846999154691463</v>
      </c>
      <c r="I97" s="74">
        <f>VLOOKUP(D97,Длинная!D:J,7,FALSE)</f>
        <v>0</v>
      </c>
      <c r="J97" s="75">
        <f>VLOOKUP(D97,Спринт!C:J,8,FALSE)</f>
        <v>88.170055452865057</v>
      </c>
      <c r="K97" s="75">
        <f t="shared" si="5"/>
        <v>120.01705460755652</v>
      </c>
      <c r="L97" s="23">
        <v>10</v>
      </c>
    </row>
    <row r="98" spans="2:12" ht="15.6" x14ac:dyDescent="0.3">
      <c r="B98" s="33"/>
      <c r="C98" s="33"/>
      <c r="D98" s="76"/>
      <c r="E98" s="76"/>
      <c r="F98" s="33"/>
      <c r="G98" s="33"/>
      <c r="H98" s="33"/>
      <c r="I98" s="33"/>
      <c r="J98" s="79"/>
      <c r="K98" s="31"/>
      <c r="L98" s="31"/>
    </row>
    <row r="99" spans="2:12" ht="15.6" x14ac:dyDescent="0.3">
      <c r="B99" s="63" t="s">
        <v>60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2:12" ht="16.2" thickBot="1" x14ac:dyDescent="0.3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2:12" ht="31.2" x14ac:dyDescent="0.3">
      <c r="B101" s="64" t="s">
        <v>2</v>
      </c>
      <c r="C101" s="32" t="s">
        <v>3</v>
      </c>
      <c r="D101" s="32" t="s">
        <v>4</v>
      </c>
      <c r="E101" s="32" t="s">
        <v>121</v>
      </c>
      <c r="F101" s="32" t="s">
        <v>5</v>
      </c>
      <c r="G101" s="32" t="s">
        <v>6</v>
      </c>
      <c r="H101" s="32" t="s">
        <v>163</v>
      </c>
      <c r="I101" s="32" t="s">
        <v>164</v>
      </c>
      <c r="J101" s="32" t="s">
        <v>165</v>
      </c>
      <c r="K101" s="32" t="s">
        <v>127</v>
      </c>
      <c r="L101" s="65" t="s">
        <v>8</v>
      </c>
    </row>
    <row r="102" spans="2:12" ht="15.6" x14ac:dyDescent="0.3">
      <c r="B102" s="66">
        <v>1</v>
      </c>
      <c r="C102" s="67">
        <v>7</v>
      </c>
      <c r="D102" s="68" t="s">
        <v>132</v>
      </c>
      <c r="E102" s="68" t="s">
        <v>13</v>
      </c>
      <c r="F102" s="67" t="s">
        <v>21</v>
      </c>
      <c r="G102" s="67">
        <v>2005</v>
      </c>
      <c r="H102" s="69">
        <f>VLOOKUP(D102,Средняя!D:J,7,FALSE)</f>
        <v>100</v>
      </c>
      <c r="I102" s="69">
        <f>VLOOKUP(D102,Длинная!D:J,7,FALSE)</f>
        <v>100</v>
      </c>
      <c r="J102" s="70">
        <f>VLOOKUP(D102,Спринт!C:J,8,FALSE)</f>
        <v>84.977375565610856</v>
      </c>
      <c r="K102" s="70">
        <f>SUM(H102:J102)</f>
        <v>284.97737556561083</v>
      </c>
      <c r="L102" s="22">
        <v>1</v>
      </c>
    </row>
    <row r="103" spans="2:12" ht="15.6" x14ac:dyDescent="0.3">
      <c r="B103" s="66">
        <v>2</v>
      </c>
      <c r="C103" s="67">
        <v>32</v>
      </c>
      <c r="D103" s="68" t="s">
        <v>161</v>
      </c>
      <c r="E103" s="68" t="s">
        <v>10</v>
      </c>
      <c r="F103" s="67"/>
      <c r="G103" s="67">
        <v>2005</v>
      </c>
      <c r="H103" s="69">
        <f>VLOOKUP(D103,Средняя!D:J,7,FALSE)</f>
        <v>64.815657715065996</v>
      </c>
      <c r="I103" s="69">
        <f>VLOOKUP(D103,Длинная!D:J,7,FALSE)</f>
        <v>61.70940170940171</v>
      </c>
      <c r="J103" s="70">
        <f>VLOOKUP(D103,Спринт!C:J,8,FALSE)</f>
        <v>100</v>
      </c>
      <c r="K103" s="70">
        <f>SUM(H103:J103)</f>
        <v>226.52505942446771</v>
      </c>
      <c r="L103" s="22">
        <v>2</v>
      </c>
    </row>
    <row r="104" spans="2:12" ht="15.6" x14ac:dyDescent="0.3">
      <c r="B104" s="66">
        <v>3</v>
      </c>
      <c r="C104" s="67">
        <v>24</v>
      </c>
      <c r="D104" s="68" t="s">
        <v>133</v>
      </c>
      <c r="E104" s="68" t="s">
        <v>10</v>
      </c>
      <c r="F104" s="67"/>
      <c r="G104" s="67">
        <v>2006</v>
      </c>
      <c r="H104" s="69">
        <f>VLOOKUP(D104,Средняя!D:J,7,FALSE)</f>
        <v>74.515960230245938</v>
      </c>
      <c r="I104" s="69">
        <f>VLOOKUP(D104,Длинная!D:J,7,FALSE)</f>
        <v>56.761006289308177</v>
      </c>
      <c r="J104" s="70">
        <f>VLOOKUP(D104,Спринт!C:J,8,FALSE)</f>
        <v>76.465798045602611</v>
      </c>
      <c r="K104" s="70">
        <f>SUM(H104:J104)</f>
        <v>207.74276456515673</v>
      </c>
      <c r="L104" s="22">
        <v>3</v>
      </c>
    </row>
    <row r="105" spans="2:12" ht="16.2" thickBot="1" x14ac:dyDescent="0.35">
      <c r="B105" s="71">
        <v>4</v>
      </c>
      <c r="C105" s="72">
        <v>15</v>
      </c>
      <c r="D105" s="73" t="s">
        <v>61</v>
      </c>
      <c r="E105" s="73" t="s">
        <v>0</v>
      </c>
      <c r="F105" s="72" t="s">
        <v>23</v>
      </c>
      <c r="G105" s="72">
        <v>2006</v>
      </c>
      <c r="H105" s="74">
        <f>VLOOKUP(D105,Средняя!D:J,7,FALSE)</f>
        <v>85.60264502554854</v>
      </c>
      <c r="I105" s="74">
        <f>VLOOKUP(D105,Длинная!D:J,7,FALSE)</f>
        <v>0</v>
      </c>
      <c r="J105" s="75">
        <f>VLOOKUP(D105,Спринт!C:J,8,FALSE)</f>
        <v>80.393835616438352</v>
      </c>
      <c r="K105" s="75">
        <f>SUM(H105:J105)</f>
        <v>165.99648064198689</v>
      </c>
      <c r="L105" s="23">
        <v>4</v>
      </c>
    </row>
    <row r="106" spans="2:12" ht="15.6" x14ac:dyDescent="0.3">
      <c r="B106" s="33"/>
      <c r="C106" s="33"/>
      <c r="D106" s="76"/>
      <c r="E106" s="76"/>
      <c r="F106" s="33"/>
      <c r="G106" s="33"/>
      <c r="H106" s="77"/>
      <c r="I106" s="33"/>
      <c r="J106" s="78"/>
      <c r="K106" s="31"/>
      <c r="L106" s="31"/>
    </row>
    <row r="107" spans="2:12" ht="15.6" x14ac:dyDescent="0.3">
      <c r="B107" s="63" t="s">
        <v>62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2:12" ht="16.2" thickBot="1" x14ac:dyDescent="0.3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2:12" ht="31.2" x14ac:dyDescent="0.3">
      <c r="B109" s="64" t="s">
        <v>2</v>
      </c>
      <c r="C109" s="32" t="s">
        <v>3</v>
      </c>
      <c r="D109" s="32" t="s">
        <v>4</v>
      </c>
      <c r="E109" s="32" t="s">
        <v>121</v>
      </c>
      <c r="F109" s="32" t="s">
        <v>5</v>
      </c>
      <c r="G109" s="32" t="s">
        <v>6</v>
      </c>
      <c r="H109" s="32" t="s">
        <v>163</v>
      </c>
      <c r="I109" s="32" t="s">
        <v>164</v>
      </c>
      <c r="J109" s="32" t="s">
        <v>165</v>
      </c>
      <c r="K109" s="32" t="s">
        <v>127</v>
      </c>
      <c r="L109" s="65" t="s">
        <v>8</v>
      </c>
    </row>
    <row r="110" spans="2:12" ht="15.6" x14ac:dyDescent="0.3">
      <c r="B110" s="66">
        <v>1</v>
      </c>
      <c r="C110" s="67">
        <v>34</v>
      </c>
      <c r="D110" s="68" t="s">
        <v>174</v>
      </c>
      <c r="E110" s="68" t="s">
        <v>144</v>
      </c>
      <c r="F110" s="67" t="s">
        <v>21</v>
      </c>
      <c r="G110" s="67">
        <v>2004</v>
      </c>
      <c r="H110" s="69">
        <f>VLOOKUP(D110,Средняя!D:J,7,FALSE)</f>
        <v>89.883720930232542</v>
      </c>
      <c r="I110" s="69">
        <f>VLOOKUP(D110,Длинная!D:J,7,FALSE)</f>
        <v>100</v>
      </c>
      <c r="J110" s="70">
        <f>VLOOKUP(D110,Спринт!C:J,8,FALSE)</f>
        <v>100</v>
      </c>
      <c r="K110" s="70">
        <f t="shared" ref="K110:K141" si="6">SUM(H110:J110)</f>
        <v>289.88372093023253</v>
      </c>
      <c r="L110" s="22">
        <v>1</v>
      </c>
    </row>
    <row r="111" spans="2:12" ht="15.6" x14ac:dyDescent="0.3">
      <c r="B111" s="66">
        <v>2</v>
      </c>
      <c r="C111" s="67">
        <v>105</v>
      </c>
      <c r="D111" s="68" t="s">
        <v>172</v>
      </c>
      <c r="E111" s="68" t="s">
        <v>13</v>
      </c>
      <c r="F111" s="67" t="s">
        <v>21</v>
      </c>
      <c r="G111" s="67">
        <v>2004</v>
      </c>
      <c r="H111" s="69">
        <f>VLOOKUP(D111,Средняя!D:J,7,FALSE)</f>
        <v>100</v>
      </c>
      <c r="I111" s="69">
        <f>VLOOKUP(D111,Длинная!D:J,7,FALSE)</f>
        <v>78.950077200205868</v>
      </c>
      <c r="J111" s="70">
        <f>VLOOKUP(D111,Спринт!C:J,8,FALSE)</f>
        <v>93.092862624712211</v>
      </c>
      <c r="K111" s="70">
        <f t="shared" si="6"/>
        <v>272.04293982491811</v>
      </c>
      <c r="L111" s="22">
        <v>2</v>
      </c>
    </row>
    <row r="112" spans="2:12" ht="15.6" x14ac:dyDescent="0.3">
      <c r="B112" s="66">
        <v>3</v>
      </c>
      <c r="C112" s="67">
        <v>14</v>
      </c>
      <c r="D112" s="68" t="s">
        <v>96</v>
      </c>
      <c r="E112" s="68" t="s">
        <v>10</v>
      </c>
      <c r="F112" s="67" t="s">
        <v>25</v>
      </c>
      <c r="G112" s="67">
        <v>2004</v>
      </c>
      <c r="H112" s="69">
        <f>VLOOKUP(D112,Средняя!D:J,7,FALSE)</f>
        <v>60.520649833626926</v>
      </c>
      <c r="I112" s="69">
        <f>VLOOKUP(D112,Длинная!D:J,7,FALSE)</f>
        <v>86.781067320384693</v>
      </c>
      <c r="J112" s="70">
        <f>VLOOKUP(D112,Спринт!C:J,8,FALSE)</f>
        <v>92.950191570881231</v>
      </c>
      <c r="K112" s="70">
        <f t="shared" si="6"/>
        <v>240.25190872489284</v>
      </c>
      <c r="L112" s="22">
        <v>3</v>
      </c>
    </row>
    <row r="113" spans="2:12" ht="15.6" x14ac:dyDescent="0.3">
      <c r="B113" s="66">
        <v>4</v>
      </c>
      <c r="C113" s="67">
        <v>46</v>
      </c>
      <c r="D113" s="68" t="s">
        <v>64</v>
      </c>
      <c r="E113" s="68" t="s">
        <v>10</v>
      </c>
      <c r="F113" s="67"/>
      <c r="G113" s="67">
        <v>2004</v>
      </c>
      <c r="H113" s="69">
        <f>VLOOKUP(D113,Средняя!D:J,7,FALSE)</f>
        <v>69.859918662449161</v>
      </c>
      <c r="I113" s="69">
        <f>VLOOKUP(D113,Длинная!D:J,7,FALSE)</f>
        <v>77.240684793554891</v>
      </c>
      <c r="J113" s="70">
        <f>VLOOKUP(D113,Спринт!C:J,8,FALSE)</f>
        <v>91.13448534936137</v>
      </c>
      <c r="K113" s="70">
        <f t="shared" si="6"/>
        <v>238.23508880536542</v>
      </c>
      <c r="L113" s="22">
        <v>4</v>
      </c>
    </row>
    <row r="114" spans="2:12" ht="15.6" x14ac:dyDescent="0.3">
      <c r="B114" s="66">
        <v>5</v>
      </c>
      <c r="C114" s="67">
        <v>121</v>
      </c>
      <c r="D114" s="68" t="s">
        <v>77</v>
      </c>
      <c r="E114" s="68" t="s">
        <v>10</v>
      </c>
      <c r="F114" s="67" t="s">
        <v>25</v>
      </c>
      <c r="G114" s="67">
        <v>2003</v>
      </c>
      <c r="H114" s="69">
        <f>VLOOKUP(D114,Средняя!D:J,7,FALSE)</f>
        <v>75.877300613496928</v>
      </c>
      <c r="I114" s="69">
        <f>VLOOKUP(D114,Длинная!D:J,7,FALSE)</f>
        <v>80.751008948938392</v>
      </c>
      <c r="J114" s="70">
        <f>VLOOKUP(D114,Спринт!C:J,8,FALSE)</f>
        <v>80.331125827814574</v>
      </c>
      <c r="K114" s="70">
        <f t="shared" si="6"/>
        <v>236.95943539024989</v>
      </c>
      <c r="L114" s="22">
        <v>5</v>
      </c>
    </row>
    <row r="115" spans="2:12" ht="15.6" x14ac:dyDescent="0.3">
      <c r="B115" s="66">
        <v>6</v>
      </c>
      <c r="C115" s="67">
        <v>31</v>
      </c>
      <c r="D115" s="68" t="s">
        <v>63</v>
      </c>
      <c r="E115" s="68" t="s">
        <v>10</v>
      </c>
      <c r="F115" s="67" t="s">
        <v>39</v>
      </c>
      <c r="G115" s="67">
        <v>2004</v>
      </c>
      <c r="H115" s="69">
        <f>VLOOKUP(D115,Средняя!D:J,7,FALSE)</f>
        <v>88.116272442291248</v>
      </c>
      <c r="I115" s="69">
        <f>VLOOKUP(D115,Длинная!D:J,7,FALSE)</f>
        <v>59.182098765432087</v>
      </c>
      <c r="J115" s="70">
        <f>VLOOKUP(D115,Спринт!C:J,8,FALSE)</f>
        <v>86.334519572953738</v>
      </c>
      <c r="K115" s="70">
        <f t="shared" si="6"/>
        <v>233.63289078067709</v>
      </c>
      <c r="L115" s="22">
        <v>6</v>
      </c>
    </row>
    <row r="116" spans="2:12" ht="15.6" x14ac:dyDescent="0.3">
      <c r="B116" s="66">
        <v>7</v>
      </c>
      <c r="C116" s="67">
        <v>53</v>
      </c>
      <c r="D116" s="68" t="s">
        <v>80</v>
      </c>
      <c r="E116" s="68" t="s">
        <v>10</v>
      </c>
      <c r="F116" s="67"/>
      <c r="G116" s="67">
        <v>2003</v>
      </c>
      <c r="H116" s="69">
        <f>VLOOKUP(D116,Средняя!D:J,7,FALSE)</f>
        <v>66.209850107066373</v>
      </c>
      <c r="I116" s="69">
        <f>VLOOKUP(D116,Длинная!D:J,7,FALSE)</f>
        <v>70.109689213893972</v>
      </c>
      <c r="J116" s="70">
        <f>VLOOKUP(D116,Спринт!C:J,8,FALSE)</f>
        <v>95.137254901960773</v>
      </c>
      <c r="K116" s="70">
        <f t="shared" si="6"/>
        <v>231.45679422292113</v>
      </c>
      <c r="L116" s="22">
        <v>7</v>
      </c>
    </row>
    <row r="117" spans="2:12" ht="15.6" x14ac:dyDescent="0.3">
      <c r="B117" s="66">
        <v>8</v>
      </c>
      <c r="C117" s="67">
        <v>113</v>
      </c>
      <c r="D117" s="68" t="s">
        <v>135</v>
      </c>
      <c r="E117" s="68" t="s">
        <v>13</v>
      </c>
      <c r="F117" s="67" t="s">
        <v>21</v>
      </c>
      <c r="G117" s="67">
        <v>2003</v>
      </c>
      <c r="H117" s="69">
        <f>VLOOKUP(D117,Средняя!D:J,7,FALSE)</f>
        <v>68.28621908127208</v>
      </c>
      <c r="I117" s="69">
        <f>VLOOKUP(D117,Длинная!D:J,7,FALSE)</f>
        <v>75.04892367906065</v>
      </c>
      <c r="J117" s="70">
        <f>VLOOKUP(D117,Спринт!C:J,8,FALSE)</f>
        <v>78.460543337645532</v>
      </c>
      <c r="K117" s="70">
        <f t="shared" si="6"/>
        <v>221.79568609797826</v>
      </c>
      <c r="L117" s="22">
        <v>8</v>
      </c>
    </row>
    <row r="118" spans="2:12" ht="15.6" x14ac:dyDescent="0.3">
      <c r="B118" s="66">
        <v>9</v>
      </c>
      <c r="C118" s="67">
        <v>91</v>
      </c>
      <c r="D118" s="68" t="s">
        <v>78</v>
      </c>
      <c r="E118" s="68" t="s">
        <v>10</v>
      </c>
      <c r="F118" s="67"/>
      <c r="G118" s="67">
        <v>2003</v>
      </c>
      <c r="H118" s="69">
        <f>VLOOKUP(D118,Средняя!D:J,7,FALSE)</f>
        <v>48.639295265062131</v>
      </c>
      <c r="I118" s="69">
        <f>VLOOKUP(D118,Длинная!D:J,7,FALSE)</f>
        <v>74.987779045136065</v>
      </c>
      <c r="J118" s="70">
        <f>VLOOKUP(D118,Спринт!C:J,8,FALSE)</f>
        <v>96.730462519936196</v>
      </c>
      <c r="K118" s="70">
        <f t="shared" si="6"/>
        <v>220.35753683013439</v>
      </c>
      <c r="L118" s="22">
        <v>9</v>
      </c>
    </row>
    <row r="119" spans="2:12" ht="15.6" x14ac:dyDescent="0.3">
      <c r="B119" s="66">
        <v>10</v>
      </c>
      <c r="C119" s="67">
        <v>62</v>
      </c>
      <c r="D119" s="68" t="s">
        <v>83</v>
      </c>
      <c r="E119" s="68" t="s">
        <v>10</v>
      </c>
      <c r="F119" s="67"/>
      <c r="G119" s="67">
        <v>2001</v>
      </c>
      <c r="H119" s="69">
        <f>VLOOKUP(D119,Средняя!D:J,7,FALSE)</f>
        <v>69.954751131221713</v>
      </c>
      <c r="I119" s="69">
        <f>VLOOKUP(D119,Длинная!D:J,7,FALSE)</f>
        <v>85.064695009242158</v>
      </c>
      <c r="J119" s="70">
        <f>VLOOKUP(D119,Спринт!C:J,8,FALSE)</f>
        <v>62.849740932642483</v>
      </c>
      <c r="K119" s="70">
        <f t="shared" si="6"/>
        <v>217.86918707310633</v>
      </c>
      <c r="L119" s="22">
        <v>10</v>
      </c>
    </row>
    <row r="120" spans="2:12" ht="15.6" x14ac:dyDescent="0.3">
      <c r="B120" s="66">
        <v>11</v>
      </c>
      <c r="C120" s="67">
        <v>50</v>
      </c>
      <c r="D120" s="68" t="s">
        <v>102</v>
      </c>
      <c r="E120" s="68" t="s">
        <v>10</v>
      </c>
      <c r="F120" s="67"/>
      <c r="G120" s="67">
        <v>2003</v>
      </c>
      <c r="H120" s="69">
        <f>VLOOKUP(D120,Средняя!D:J,7,FALSE)</f>
        <v>71.823461091753771</v>
      </c>
      <c r="I120" s="69">
        <f>VLOOKUP(D120,Длинная!D:J,7,FALSE)</f>
        <v>50.649350649350644</v>
      </c>
      <c r="J120" s="70">
        <f>VLOOKUP(D120,Спринт!C:J,8,FALSE)</f>
        <v>95.211930926216624</v>
      </c>
      <c r="K120" s="70">
        <f t="shared" si="6"/>
        <v>217.68474266732102</v>
      </c>
      <c r="L120" s="22">
        <v>11</v>
      </c>
    </row>
    <row r="121" spans="2:12" ht="15.6" x14ac:dyDescent="0.3">
      <c r="B121" s="66">
        <v>12</v>
      </c>
      <c r="C121" s="67">
        <v>111</v>
      </c>
      <c r="D121" s="68" t="s">
        <v>72</v>
      </c>
      <c r="E121" s="68" t="s">
        <v>10</v>
      </c>
      <c r="F121" s="67"/>
      <c r="G121" s="67">
        <v>2003</v>
      </c>
      <c r="H121" s="69">
        <f>VLOOKUP(D121,Средняя!D:J,7,FALSE)</f>
        <v>62.063428342031301</v>
      </c>
      <c r="I121" s="69">
        <f>VLOOKUP(D121,Длинная!D:J,7,FALSE)</f>
        <v>83.113599422069711</v>
      </c>
      <c r="J121" s="70">
        <f>VLOOKUP(D121,Спринт!C:J,8,FALSE)</f>
        <v>71.605667060212511</v>
      </c>
      <c r="K121" s="70">
        <f t="shared" si="6"/>
        <v>216.78269482431352</v>
      </c>
      <c r="L121" s="22">
        <v>12</v>
      </c>
    </row>
    <row r="122" spans="2:12" ht="15.6" x14ac:dyDescent="0.3">
      <c r="B122" s="66">
        <v>13</v>
      </c>
      <c r="C122" s="67">
        <v>59</v>
      </c>
      <c r="D122" s="68" t="s">
        <v>85</v>
      </c>
      <c r="E122" s="68" t="s">
        <v>10</v>
      </c>
      <c r="F122" s="67"/>
      <c r="G122" s="67">
        <v>2004</v>
      </c>
      <c r="H122" s="69">
        <f>VLOOKUP(D122,Средняя!D:J,7,FALSE)</f>
        <v>67.911267296288145</v>
      </c>
      <c r="I122" s="69">
        <f>VLOOKUP(D122,Длинная!D:J,7,FALSE)</f>
        <v>64.193053424466456</v>
      </c>
      <c r="J122" s="70">
        <f>VLOOKUP(D122,Спринт!C:J,8,FALSE)</f>
        <v>83.82861091914306</v>
      </c>
      <c r="K122" s="70">
        <f t="shared" si="6"/>
        <v>215.93293163989767</v>
      </c>
      <c r="L122" s="22">
        <v>13</v>
      </c>
    </row>
    <row r="123" spans="2:12" ht="15.6" x14ac:dyDescent="0.3">
      <c r="B123" s="66">
        <v>14</v>
      </c>
      <c r="C123" s="67">
        <v>56</v>
      </c>
      <c r="D123" s="68" t="s">
        <v>88</v>
      </c>
      <c r="E123" s="68" t="s">
        <v>10</v>
      </c>
      <c r="F123" s="67"/>
      <c r="G123" s="67">
        <v>2004</v>
      </c>
      <c r="H123" s="69">
        <f>VLOOKUP(D123,Средняя!D:J,7,FALSE)</f>
        <v>73.953599617316428</v>
      </c>
      <c r="I123" s="69">
        <f>VLOOKUP(D123,Длинная!D:J,7,FALSE)</f>
        <v>60.688381906897007</v>
      </c>
      <c r="J123" s="70">
        <f>VLOOKUP(D123,Спринт!C:J,8,FALSE)</f>
        <v>78.0064308681672</v>
      </c>
      <c r="K123" s="70">
        <f t="shared" si="6"/>
        <v>212.64841239238064</v>
      </c>
      <c r="L123" s="22">
        <v>14</v>
      </c>
    </row>
    <row r="124" spans="2:12" ht="15.6" x14ac:dyDescent="0.3">
      <c r="B124" s="66">
        <v>15</v>
      </c>
      <c r="C124" s="67">
        <v>69</v>
      </c>
      <c r="D124" s="68" t="s">
        <v>176</v>
      </c>
      <c r="E124" s="68" t="s">
        <v>10</v>
      </c>
      <c r="F124" s="67"/>
      <c r="G124" s="67">
        <v>2002</v>
      </c>
      <c r="H124" s="69">
        <f>VLOOKUP(D124,Средняя!D:J,7,FALSE)</f>
        <v>65.89940323955669</v>
      </c>
      <c r="I124" s="69">
        <f>VLOOKUP(D124,Длинная!D:J,7,FALSE)</f>
        <v>82.621184919210052</v>
      </c>
      <c r="J124" s="70">
        <f>VLOOKUP(D124,Спринт!C:J,8,FALSE)</f>
        <v>63.44142259414226</v>
      </c>
      <c r="K124" s="70">
        <f t="shared" si="6"/>
        <v>211.96201075290901</v>
      </c>
      <c r="L124" s="22">
        <v>15</v>
      </c>
    </row>
    <row r="125" spans="2:12" ht="15.6" x14ac:dyDescent="0.3">
      <c r="B125" s="66">
        <v>16</v>
      </c>
      <c r="C125" s="67">
        <v>23</v>
      </c>
      <c r="D125" s="68" t="s">
        <v>101</v>
      </c>
      <c r="E125" s="68" t="s">
        <v>10</v>
      </c>
      <c r="F125" s="67"/>
      <c r="G125" s="67">
        <v>2004</v>
      </c>
      <c r="H125" s="69">
        <f>VLOOKUP(D125,Средняя!D:J,7,FALSE)</f>
        <v>83.658008658008654</v>
      </c>
      <c r="I125" s="69">
        <f>VLOOKUP(D125,Длинная!D:J,7,FALSE)</f>
        <v>53.196162293376489</v>
      </c>
      <c r="J125" s="70">
        <f>VLOOKUP(D125,Спринт!C:J,8,FALSE)</f>
        <v>71.14369501466274</v>
      </c>
      <c r="K125" s="70">
        <f t="shared" si="6"/>
        <v>207.99786596604787</v>
      </c>
      <c r="L125" s="22">
        <v>16</v>
      </c>
    </row>
    <row r="126" spans="2:12" ht="15.6" x14ac:dyDescent="0.3">
      <c r="B126" s="66">
        <v>17</v>
      </c>
      <c r="C126" s="67">
        <v>109</v>
      </c>
      <c r="D126" s="68" t="s">
        <v>114</v>
      </c>
      <c r="E126" s="68" t="s">
        <v>10</v>
      </c>
      <c r="F126" s="67"/>
      <c r="G126" s="67">
        <v>2003</v>
      </c>
      <c r="H126" s="69">
        <f>VLOOKUP(D126,Средняя!D:J,7,FALSE)</f>
        <v>59.78344934261407</v>
      </c>
      <c r="I126" s="69">
        <f>VLOOKUP(D126,Длинная!D:J,7,FALSE)</f>
        <v>81.624689606243336</v>
      </c>
      <c r="J126" s="70">
        <f>VLOOKUP(D126,Спринт!C:J,8,FALSE)</f>
        <v>66.32039365773646</v>
      </c>
      <c r="K126" s="70">
        <f t="shared" si="6"/>
        <v>207.72853260659389</v>
      </c>
      <c r="L126" s="22">
        <v>17</v>
      </c>
    </row>
    <row r="127" spans="2:12" ht="15.6" x14ac:dyDescent="0.3">
      <c r="B127" s="66">
        <v>18</v>
      </c>
      <c r="C127" s="67">
        <v>19</v>
      </c>
      <c r="D127" s="68" t="s">
        <v>65</v>
      </c>
      <c r="E127" s="68" t="s">
        <v>10</v>
      </c>
      <c r="F127" s="67"/>
      <c r="G127" s="67">
        <v>2003</v>
      </c>
      <c r="H127" s="69">
        <f>VLOOKUP(D127,Средняя!D:J,7,FALSE)</f>
        <v>53.054221002059023</v>
      </c>
      <c r="I127" s="69">
        <f>VLOOKUP(D127,Длинная!D:J,7,FALSE)</f>
        <v>57.489069331667707</v>
      </c>
      <c r="J127" s="70">
        <f>VLOOKUP(D127,Спринт!C:J,8,FALSE)</f>
        <v>96.041171813143293</v>
      </c>
      <c r="K127" s="70">
        <f t="shared" si="6"/>
        <v>206.58446214687001</v>
      </c>
      <c r="L127" s="22">
        <v>18</v>
      </c>
    </row>
    <row r="128" spans="2:12" ht="15.6" x14ac:dyDescent="0.3">
      <c r="B128" s="66">
        <v>19</v>
      </c>
      <c r="C128" s="67">
        <v>63</v>
      </c>
      <c r="D128" s="68" t="s">
        <v>104</v>
      </c>
      <c r="E128" s="68" t="s">
        <v>10</v>
      </c>
      <c r="F128" s="67"/>
      <c r="G128" s="67">
        <v>2003</v>
      </c>
      <c r="H128" s="69">
        <f>VLOOKUP(D128,Средняя!D:J,7,FALSE)</f>
        <v>69.828364950316171</v>
      </c>
      <c r="I128" s="69">
        <f>VLOOKUP(D128,Длинная!D:J,7,FALSE)</f>
        <v>58.781453570060037</v>
      </c>
      <c r="J128" s="70">
        <f>VLOOKUP(D128,Спринт!C:J,8,FALSE)</f>
        <v>77.458492975734359</v>
      </c>
      <c r="K128" s="70">
        <f t="shared" si="6"/>
        <v>206.0683114961106</v>
      </c>
      <c r="L128" s="22">
        <v>19</v>
      </c>
    </row>
    <row r="129" spans="2:12" ht="15.6" x14ac:dyDescent="0.3">
      <c r="B129" s="66">
        <v>20</v>
      </c>
      <c r="C129" s="67">
        <v>28</v>
      </c>
      <c r="D129" s="68" t="s">
        <v>95</v>
      </c>
      <c r="E129" s="68" t="s">
        <v>10</v>
      </c>
      <c r="F129" s="67"/>
      <c r="G129" s="67">
        <v>2004</v>
      </c>
      <c r="H129" s="69">
        <f>VLOOKUP(D129,Средняя!D:J,7,FALSE)</f>
        <v>69.875706214689245</v>
      </c>
      <c r="I129" s="69">
        <f>VLOOKUP(D129,Длинная!D:J,7,FALSE)</f>
        <v>56.765757986924882</v>
      </c>
      <c r="J129" s="70">
        <f>VLOOKUP(D129,Спринт!C:J,8,FALSE)</f>
        <v>77.162849872773549</v>
      </c>
      <c r="K129" s="70">
        <f t="shared" si="6"/>
        <v>203.80431407438766</v>
      </c>
      <c r="L129" s="22">
        <v>20</v>
      </c>
    </row>
    <row r="130" spans="2:12" ht="15.6" x14ac:dyDescent="0.3">
      <c r="B130" s="66">
        <v>21</v>
      </c>
      <c r="C130" s="67">
        <v>120</v>
      </c>
      <c r="D130" s="68" t="s">
        <v>110</v>
      </c>
      <c r="E130" s="68" t="s">
        <v>10</v>
      </c>
      <c r="F130" s="67"/>
      <c r="G130" s="67">
        <v>2002</v>
      </c>
      <c r="H130" s="69">
        <f>VLOOKUP(D130,Средняя!D:J,7,FALSE)</f>
        <v>74.704034791012319</v>
      </c>
      <c r="I130" s="69">
        <f>VLOOKUP(D130,Длинная!D:J,7,FALSE)</f>
        <v>71.128284389489949</v>
      </c>
      <c r="J130" s="70">
        <f>VLOOKUP(D130,Спринт!C:J,8,FALSE)</f>
        <v>57.542694497153711</v>
      </c>
      <c r="K130" s="70">
        <f t="shared" si="6"/>
        <v>203.375013677656</v>
      </c>
      <c r="L130" s="22">
        <v>21</v>
      </c>
    </row>
    <row r="131" spans="2:12" ht="15.6" x14ac:dyDescent="0.3">
      <c r="B131" s="66">
        <v>22</v>
      </c>
      <c r="C131" s="67">
        <v>116</v>
      </c>
      <c r="D131" s="68" t="s">
        <v>75</v>
      </c>
      <c r="E131" s="68" t="s">
        <v>10</v>
      </c>
      <c r="F131" s="67"/>
      <c r="G131" s="67">
        <v>2002</v>
      </c>
      <c r="H131" s="69">
        <f>VLOOKUP(D131,Средняя!D:J,7,FALSE)</f>
        <v>53.886371558034149</v>
      </c>
      <c r="I131" s="69">
        <f>VLOOKUP(D131,Длинная!D:J,7,FALSE)</f>
        <v>66.416510318949335</v>
      </c>
      <c r="J131" s="70">
        <f>VLOOKUP(D131,Спринт!C:J,8,FALSE)</f>
        <v>79.645436638214051</v>
      </c>
      <c r="K131" s="70">
        <f t="shared" si="6"/>
        <v>199.94831851519754</v>
      </c>
      <c r="L131" s="22">
        <v>22</v>
      </c>
    </row>
    <row r="132" spans="2:12" ht="15.6" x14ac:dyDescent="0.3">
      <c r="B132" s="66">
        <v>23</v>
      </c>
      <c r="C132" s="67">
        <v>40</v>
      </c>
      <c r="D132" s="68" t="s">
        <v>113</v>
      </c>
      <c r="E132" s="68" t="s">
        <v>10</v>
      </c>
      <c r="F132" s="67"/>
      <c r="G132" s="67">
        <v>2002</v>
      </c>
      <c r="H132" s="69">
        <f>VLOOKUP(D132,Средняя!D:J,7,FALSE)</f>
        <v>68.665334221630005</v>
      </c>
      <c r="I132" s="69">
        <f>VLOOKUP(D132,Длинная!D:J,7,FALSE)</f>
        <v>62.757398063548344</v>
      </c>
      <c r="J132" s="70">
        <f>VLOOKUP(D132,Спринт!C:J,8,FALSE)</f>
        <v>67.538975501113583</v>
      </c>
      <c r="K132" s="70">
        <f t="shared" si="6"/>
        <v>198.96170778629192</v>
      </c>
      <c r="L132" s="22">
        <v>23</v>
      </c>
    </row>
    <row r="133" spans="2:12" ht="15.6" x14ac:dyDescent="0.3">
      <c r="B133" s="66">
        <v>24</v>
      </c>
      <c r="C133" s="67">
        <v>103</v>
      </c>
      <c r="D133" s="68" t="s">
        <v>109</v>
      </c>
      <c r="E133" s="68" t="s">
        <v>10</v>
      </c>
      <c r="F133" s="67"/>
      <c r="G133" s="67">
        <v>2003</v>
      </c>
      <c r="H133" s="69">
        <f>VLOOKUP(D133,Средняя!D:J,7,FALSE)</f>
        <v>51.031523353688726</v>
      </c>
      <c r="I133" s="69">
        <f>VLOOKUP(D133,Длинная!D:J,7,FALSE)</f>
        <v>65.950128976784185</v>
      </c>
      <c r="J133" s="70">
        <f>VLOOKUP(D133,Спринт!C:J,8,FALSE)</f>
        <v>79.436804191224624</v>
      </c>
      <c r="K133" s="70">
        <f t="shared" si="6"/>
        <v>196.41845652169752</v>
      </c>
      <c r="L133" s="22">
        <v>24</v>
      </c>
    </row>
    <row r="134" spans="2:12" ht="15.6" x14ac:dyDescent="0.3">
      <c r="B134" s="66">
        <v>25</v>
      </c>
      <c r="C134" s="67">
        <v>16</v>
      </c>
      <c r="D134" s="68" t="s">
        <v>71</v>
      </c>
      <c r="E134" s="68" t="s">
        <v>10</v>
      </c>
      <c r="F134" s="67"/>
      <c r="G134" s="67">
        <v>2002</v>
      </c>
      <c r="H134" s="69">
        <f>VLOOKUP(D134,Средняя!D:J,7,FALSE)</f>
        <v>60.00388123423248</v>
      </c>
      <c r="I134" s="69">
        <f>VLOOKUP(D134,Длинная!D:J,7,FALSE)</f>
        <v>60.172594142259413</v>
      </c>
      <c r="J134" s="70">
        <f>VLOOKUP(D134,Спринт!C:J,8,FALSE)</f>
        <v>69.953863898500572</v>
      </c>
      <c r="K134" s="70">
        <f t="shared" si="6"/>
        <v>190.13033927499248</v>
      </c>
      <c r="L134" s="22">
        <v>25</v>
      </c>
    </row>
    <row r="135" spans="2:12" ht="15.6" x14ac:dyDescent="0.3">
      <c r="B135" s="66">
        <v>26</v>
      </c>
      <c r="C135" s="67">
        <v>115</v>
      </c>
      <c r="D135" s="68" t="s">
        <v>66</v>
      </c>
      <c r="E135" s="68" t="s">
        <v>10</v>
      </c>
      <c r="F135" s="67"/>
      <c r="G135" s="67">
        <v>2002</v>
      </c>
      <c r="H135" s="69">
        <f>VLOOKUP(D135,Средняя!D:J,7,FALSE)</f>
        <v>52.881819736617061</v>
      </c>
      <c r="I135" s="69">
        <f>VLOOKUP(D135,Длинная!D:J,7,FALSE)</f>
        <v>49.962001954185219</v>
      </c>
      <c r="J135" s="70">
        <f>VLOOKUP(D135,Спринт!C:J,8,FALSE)</f>
        <v>84.88453463960812</v>
      </c>
      <c r="K135" s="70">
        <f t="shared" si="6"/>
        <v>187.72835633041041</v>
      </c>
      <c r="L135" s="22">
        <v>26</v>
      </c>
    </row>
    <row r="136" spans="2:12" ht="15.6" x14ac:dyDescent="0.3">
      <c r="B136" s="66">
        <v>27</v>
      </c>
      <c r="C136" s="67">
        <v>97</v>
      </c>
      <c r="D136" s="68" t="s">
        <v>111</v>
      </c>
      <c r="E136" s="68" t="s">
        <v>10</v>
      </c>
      <c r="F136" s="67"/>
      <c r="G136" s="67">
        <v>2002</v>
      </c>
      <c r="H136" s="69">
        <f>VLOOKUP(D136,Средняя!D:J,7,FALSE)</f>
        <v>51.141250413496522</v>
      </c>
      <c r="I136" s="69">
        <f>VLOOKUP(D136,Длинная!D:J,7,FALSE)</f>
        <v>69.016196760647873</v>
      </c>
      <c r="J136" s="70">
        <f>VLOOKUP(D136,Спринт!C:J,8,FALSE)</f>
        <v>60.559161258112823</v>
      </c>
      <c r="K136" s="70">
        <f t="shared" si="6"/>
        <v>180.7166084322572</v>
      </c>
      <c r="L136" s="22">
        <v>27</v>
      </c>
    </row>
    <row r="137" spans="2:12" ht="15.6" x14ac:dyDescent="0.3">
      <c r="B137" s="66">
        <v>28</v>
      </c>
      <c r="C137" s="67">
        <v>84</v>
      </c>
      <c r="D137" s="68" t="s">
        <v>122</v>
      </c>
      <c r="E137" s="68" t="s">
        <v>10</v>
      </c>
      <c r="F137" s="67" t="s">
        <v>90</v>
      </c>
      <c r="G137" s="67">
        <v>2004</v>
      </c>
      <c r="H137" s="69">
        <f>VLOOKUP(D137,Средняя!D:J,7,FALSE)</f>
        <v>48.73896595208069</v>
      </c>
      <c r="I137" s="69">
        <f>VLOOKUP(D137,Длинная!D:J,7,FALSE)</f>
        <v>54.753123140987512</v>
      </c>
      <c r="J137" s="70">
        <f>VLOOKUP(D137,Спринт!C:J,8,FALSE)</f>
        <v>76.626658243840808</v>
      </c>
      <c r="K137" s="70">
        <f t="shared" si="6"/>
        <v>180.118747336909</v>
      </c>
      <c r="L137" s="22">
        <v>28</v>
      </c>
    </row>
    <row r="138" spans="2:12" ht="15.6" x14ac:dyDescent="0.3">
      <c r="B138" s="66">
        <v>29</v>
      </c>
      <c r="C138" s="67">
        <v>86</v>
      </c>
      <c r="D138" s="68" t="s">
        <v>82</v>
      </c>
      <c r="E138" s="68" t="s">
        <v>10</v>
      </c>
      <c r="F138" s="67" t="s">
        <v>39</v>
      </c>
      <c r="G138" s="67">
        <v>2004</v>
      </c>
      <c r="H138" s="69">
        <f>VLOOKUP(D138,Средняя!D:J,7,FALSE)</f>
        <v>55.591513843941023</v>
      </c>
      <c r="I138" s="69">
        <f>VLOOKUP(D138,Длинная!D:J,7,FALSE)</f>
        <v>51.615074024226118</v>
      </c>
      <c r="J138" s="70">
        <f>VLOOKUP(D138,Спринт!C:J,8,FALSE)</f>
        <v>72.634730538922156</v>
      </c>
      <c r="K138" s="70">
        <f t="shared" si="6"/>
        <v>179.84131840708929</v>
      </c>
      <c r="L138" s="22">
        <v>29</v>
      </c>
    </row>
    <row r="139" spans="2:12" ht="15.6" x14ac:dyDescent="0.3">
      <c r="B139" s="66">
        <v>30</v>
      </c>
      <c r="C139" s="67">
        <v>114</v>
      </c>
      <c r="D139" s="68" t="s">
        <v>99</v>
      </c>
      <c r="E139" s="68" t="s">
        <v>10</v>
      </c>
      <c r="F139" s="67"/>
      <c r="G139" s="67">
        <v>2001</v>
      </c>
      <c r="H139" s="69">
        <f>VLOOKUP(D139,Средняя!D:J,7,FALSE)</f>
        <v>57.365491651205936</v>
      </c>
      <c r="I139" s="69">
        <f>VLOOKUP(D139,Длинная!D:J,7,FALSE)</f>
        <v>56.314243759177671</v>
      </c>
      <c r="J139" s="70">
        <f>VLOOKUP(D139,Спринт!C:J,8,FALSE)</f>
        <v>56.339990710636314</v>
      </c>
      <c r="K139" s="70">
        <f t="shared" si="6"/>
        <v>170.01972612101991</v>
      </c>
      <c r="L139" s="22">
        <v>30</v>
      </c>
    </row>
    <row r="140" spans="2:12" ht="15.6" x14ac:dyDescent="0.3">
      <c r="B140" s="66">
        <v>31</v>
      </c>
      <c r="C140" s="67">
        <v>118</v>
      </c>
      <c r="D140" s="68" t="s">
        <v>136</v>
      </c>
      <c r="E140" s="68" t="s">
        <v>10</v>
      </c>
      <c r="F140" s="67" t="s">
        <v>15</v>
      </c>
      <c r="G140" s="67">
        <v>2003</v>
      </c>
      <c r="H140" s="69">
        <f>VLOOKUP(D140,Средняя!D:J,7,FALSE)</f>
        <v>0</v>
      </c>
      <c r="I140" s="69">
        <f>VLOOKUP(D140,Длинная!D:J,7,FALSE)</f>
        <v>80.539026951347566</v>
      </c>
      <c r="J140" s="70">
        <f>VLOOKUP(D140,Спринт!C:J,8,FALSE)</f>
        <v>87.078248384781048</v>
      </c>
      <c r="K140" s="70">
        <f t="shared" si="6"/>
        <v>167.61727533612861</v>
      </c>
      <c r="L140" s="22">
        <v>31</v>
      </c>
    </row>
    <row r="141" spans="2:12" ht="18" customHeight="1" x14ac:dyDescent="0.3">
      <c r="B141" s="66">
        <v>32</v>
      </c>
      <c r="C141" s="67">
        <v>22</v>
      </c>
      <c r="D141" s="68" t="s">
        <v>81</v>
      </c>
      <c r="E141" s="68" t="s">
        <v>10</v>
      </c>
      <c r="F141" s="67"/>
      <c r="G141" s="67">
        <v>2003</v>
      </c>
      <c r="H141" s="69">
        <f>VLOOKUP(D141,Средняя!D:J,7,FALSE)</f>
        <v>53.310344827586199</v>
      </c>
      <c r="I141" s="69">
        <f>VLOOKUP(D141,Длинная!D:J,7,FALSE)</f>
        <v>51.17882562277579</v>
      </c>
      <c r="J141" s="70">
        <f>VLOOKUP(D141,Спринт!C:J,8,FALSE)</f>
        <v>62.365038560411314</v>
      </c>
      <c r="K141" s="70">
        <f t="shared" si="6"/>
        <v>166.8542090107733</v>
      </c>
      <c r="L141" s="22">
        <v>32</v>
      </c>
    </row>
    <row r="142" spans="2:12" ht="15.6" x14ac:dyDescent="0.3">
      <c r="B142" s="66">
        <v>33</v>
      </c>
      <c r="C142" s="67">
        <v>11</v>
      </c>
      <c r="D142" s="68" t="s">
        <v>107</v>
      </c>
      <c r="E142" s="68" t="s">
        <v>10</v>
      </c>
      <c r="F142" s="67"/>
      <c r="G142" s="67">
        <v>2004</v>
      </c>
      <c r="H142" s="69">
        <f>VLOOKUP(D142,Средняя!D:J,7,FALSE)</f>
        <v>76.120137863121613</v>
      </c>
      <c r="I142" s="69">
        <f>VLOOKUP(D142,Длинная!D:J,7,FALSE)</f>
        <v>0</v>
      </c>
      <c r="J142" s="70">
        <f>VLOOKUP(D142,Спринт!C:J,8,FALSE)</f>
        <v>86.581013561741599</v>
      </c>
      <c r="K142" s="70">
        <f t="shared" ref="K142:K167" si="7">SUM(H142:J142)</f>
        <v>162.70115142486321</v>
      </c>
      <c r="L142" s="22">
        <v>33</v>
      </c>
    </row>
    <row r="143" spans="2:12" ht="15.6" x14ac:dyDescent="0.3">
      <c r="B143" s="66">
        <v>34</v>
      </c>
      <c r="C143" s="67">
        <v>83</v>
      </c>
      <c r="D143" s="68" t="s">
        <v>94</v>
      </c>
      <c r="E143" s="68" t="s">
        <v>10</v>
      </c>
      <c r="F143" s="67"/>
      <c r="G143" s="67">
        <v>2003</v>
      </c>
      <c r="H143" s="69">
        <f>VLOOKUP(D143,Средняя!D:J,7,FALSE)</f>
        <v>79.711265790152098</v>
      </c>
      <c r="I143" s="69">
        <f>VLOOKUP(D143,Длинная!D:J,7,FALSE)</f>
        <v>0</v>
      </c>
      <c r="J143" s="70">
        <f>VLOOKUP(D143,Спринт!C:J,8,FALSE)</f>
        <v>76.967005076142129</v>
      </c>
      <c r="K143" s="70">
        <f t="shared" si="7"/>
        <v>156.67827086629421</v>
      </c>
      <c r="L143" s="22">
        <v>34</v>
      </c>
    </row>
    <row r="144" spans="2:12" ht="15.6" x14ac:dyDescent="0.3">
      <c r="B144" s="66">
        <v>35</v>
      </c>
      <c r="C144" s="67">
        <v>48</v>
      </c>
      <c r="D144" s="68" t="s">
        <v>73</v>
      </c>
      <c r="E144" s="68" t="s">
        <v>10</v>
      </c>
      <c r="F144" s="67"/>
      <c r="G144" s="67">
        <v>2003</v>
      </c>
      <c r="H144" s="69">
        <f>VLOOKUP(D144,Средняя!D:J,7,FALSE)</f>
        <v>70.819972514887766</v>
      </c>
      <c r="I144" s="69">
        <f>VLOOKUP(D144,Длинная!D:J,7,FALSE)</f>
        <v>0</v>
      </c>
      <c r="J144" s="70">
        <f>VLOOKUP(D144,Спринт!C:J,8,FALSE)</f>
        <v>83.196159122085049</v>
      </c>
      <c r="K144" s="70">
        <f t="shared" si="7"/>
        <v>154.01613163697283</v>
      </c>
      <c r="L144" s="22">
        <v>35</v>
      </c>
    </row>
    <row r="145" spans="2:12" ht="15.6" x14ac:dyDescent="0.3">
      <c r="B145" s="66">
        <v>36</v>
      </c>
      <c r="C145" s="67">
        <v>4</v>
      </c>
      <c r="D145" s="68" t="s">
        <v>91</v>
      </c>
      <c r="E145" s="68" t="s">
        <v>10</v>
      </c>
      <c r="F145" s="67"/>
      <c r="G145" s="67">
        <v>2003</v>
      </c>
      <c r="H145" s="69">
        <f>VLOOKUP(D145,Средняя!D:J,7,FALSE)</f>
        <v>75.304432537749634</v>
      </c>
      <c r="I145" s="69">
        <f>VLOOKUP(D145,Длинная!D:J,7,FALSE)</f>
        <v>76.280457483838887</v>
      </c>
      <c r="J145" s="70">
        <f>VLOOKUP(D145,Спринт!C:J,8,FALSE)</f>
        <v>0</v>
      </c>
      <c r="K145" s="70">
        <f t="shared" si="7"/>
        <v>151.58489002158854</v>
      </c>
      <c r="L145" s="22">
        <v>36</v>
      </c>
    </row>
    <row r="146" spans="2:12" ht="15.6" x14ac:dyDescent="0.3">
      <c r="B146" s="66">
        <v>37</v>
      </c>
      <c r="C146" s="67">
        <v>108</v>
      </c>
      <c r="D146" s="68" t="s">
        <v>84</v>
      </c>
      <c r="E146" s="68" t="s">
        <v>10</v>
      </c>
      <c r="F146" s="67"/>
      <c r="G146" s="67">
        <v>2003</v>
      </c>
      <c r="H146" s="69">
        <f>VLOOKUP(D146,Средняя!D:J,7,FALSE)</f>
        <v>61.034346624555859</v>
      </c>
      <c r="I146" s="69">
        <f>VLOOKUP(D146,Длинная!D:J,7,FALSE)</f>
        <v>0</v>
      </c>
      <c r="J146" s="70">
        <f>VLOOKUP(D146,Спринт!C:J,8,FALSE)</f>
        <v>86.891117478510012</v>
      </c>
      <c r="K146" s="70">
        <f t="shared" si="7"/>
        <v>147.92546410306588</v>
      </c>
      <c r="L146" s="22">
        <v>37</v>
      </c>
    </row>
    <row r="147" spans="2:12" ht="15.6" x14ac:dyDescent="0.3">
      <c r="B147" s="66">
        <v>38</v>
      </c>
      <c r="C147" s="67">
        <v>8</v>
      </c>
      <c r="D147" s="68" t="s">
        <v>103</v>
      </c>
      <c r="E147" s="68" t="s">
        <v>10</v>
      </c>
      <c r="F147" s="67"/>
      <c r="G147" s="67">
        <v>2003</v>
      </c>
      <c r="H147" s="69">
        <f>VLOOKUP(D147,Средняя!D:J,7,FALSE)</f>
        <v>74.97575169738117</v>
      </c>
      <c r="I147" s="69">
        <f>VLOOKUP(D147,Длинная!D:J,7,FALSE)</f>
        <v>0</v>
      </c>
      <c r="J147" s="70">
        <f>VLOOKUP(D147,Спринт!C:J,8,FALSE)</f>
        <v>67.202216066481995</v>
      </c>
      <c r="K147" s="70">
        <f t="shared" si="7"/>
        <v>142.17796776386317</v>
      </c>
      <c r="L147" s="22">
        <v>38</v>
      </c>
    </row>
    <row r="148" spans="2:12" ht="15.6" x14ac:dyDescent="0.3">
      <c r="B148" s="66">
        <v>39</v>
      </c>
      <c r="C148" s="67">
        <v>112</v>
      </c>
      <c r="D148" s="68" t="s">
        <v>100</v>
      </c>
      <c r="E148" s="68" t="s">
        <v>10</v>
      </c>
      <c r="F148" s="67"/>
      <c r="G148" s="67">
        <v>2003</v>
      </c>
      <c r="H148" s="69">
        <f>VLOOKUP(D148,Средняя!D:J,7,FALSE)</f>
        <v>62.858304533441753</v>
      </c>
      <c r="I148" s="69">
        <f>VLOOKUP(D148,Длинная!D:J,7,FALSE)</f>
        <v>0</v>
      </c>
      <c r="J148" s="70">
        <f>VLOOKUP(D148,Спринт!C:J,8,FALSE)</f>
        <v>78.359173126614976</v>
      </c>
      <c r="K148" s="70">
        <f t="shared" si="7"/>
        <v>141.21747766005672</v>
      </c>
      <c r="L148" s="22">
        <v>39</v>
      </c>
    </row>
    <row r="149" spans="2:12" ht="15.6" x14ac:dyDescent="0.3">
      <c r="B149" s="66">
        <v>40</v>
      </c>
      <c r="C149" s="67">
        <v>98</v>
      </c>
      <c r="D149" s="68" t="s">
        <v>97</v>
      </c>
      <c r="E149" s="68" t="s">
        <v>10</v>
      </c>
      <c r="F149" s="67"/>
      <c r="G149" s="67">
        <v>2004</v>
      </c>
      <c r="H149" s="69">
        <f>VLOOKUP(D149,Средняя!D:J,7,FALSE)</f>
        <v>47.554598585050748</v>
      </c>
      <c r="I149" s="69">
        <f>VLOOKUP(D149,Длинная!D:J,7,FALSE)</f>
        <v>92.335473515248793</v>
      </c>
      <c r="J149" s="70">
        <f>VLOOKUP(D149,Спринт!C:J,8,FALSE)</f>
        <v>0</v>
      </c>
      <c r="K149" s="70">
        <f t="shared" si="7"/>
        <v>139.89007210029953</v>
      </c>
      <c r="L149" s="22">
        <v>40</v>
      </c>
    </row>
    <row r="150" spans="2:12" ht="15.6" x14ac:dyDescent="0.3">
      <c r="B150" s="66">
        <v>41</v>
      </c>
      <c r="C150" s="67">
        <v>27</v>
      </c>
      <c r="D150" s="68" t="s">
        <v>89</v>
      </c>
      <c r="E150" s="68" t="s">
        <v>10</v>
      </c>
      <c r="F150" s="67" t="s">
        <v>90</v>
      </c>
      <c r="G150" s="67">
        <v>2004</v>
      </c>
      <c r="H150" s="69">
        <f>VLOOKUP(D150,Средняя!D:J,7,FALSE)</f>
        <v>62.973523421588581</v>
      </c>
      <c r="I150" s="69">
        <f>VLOOKUP(D150,Длинная!D:J,7,FALSE)</f>
        <v>0</v>
      </c>
      <c r="J150" s="70">
        <f>VLOOKUP(D150,Спринт!C:J,8,FALSE)</f>
        <v>76.820772640911969</v>
      </c>
      <c r="K150" s="70">
        <f t="shared" si="7"/>
        <v>139.79429606250056</v>
      </c>
      <c r="L150" s="22">
        <v>41</v>
      </c>
    </row>
    <row r="151" spans="2:12" ht="15.6" x14ac:dyDescent="0.3">
      <c r="B151" s="66">
        <v>42</v>
      </c>
      <c r="C151" s="67">
        <v>77</v>
      </c>
      <c r="D151" s="68" t="s">
        <v>112</v>
      </c>
      <c r="E151" s="68" t="s">
        <v>10</v>
      </c>
      <c r="F151" s="67"/>
      <c r="G151" s="67">
        <v>2003</v>
      </c>
      <c r="H151" s="69">
        <f>VLOOKUP(D151,Средняя!D:J,7,FALSE)</f>
        <v>0</v>
      </c>
      <c r="I151" s="69">
        <f>VLOOKUP(D151,Длинная!D:J,7,FALSE)</f>
        <v>72.188235294117646</v>
      </c>
      <c r="J151" s="70">
        <f>VLOOKUP(D151,Спринт!C:J,8,FALSE)</f>
        <v>64.970540974825923</v>
      </c>
      <c r="K151" s="70">
        <f t="shared" si="7"/>
        <v>137.15877626894357</v>
      </c>
      <c r="L151" s="22">
        <v>42</v>
      </c>
    </row>
    <row r="152" spans="2:12" ht="15.6" x14ac:dyDescent="0.3">
      <c r="B152" s="66">
        <v>43</v>
      </c>
      <c r="C152" s="67">
        <v>79</v>
      </c>
      <c r="D152" s="68" t="s">
        <v>86</v>
      </c>
      <c r="E152" s="68" t="s">
        <v>10</v>
      </c>
      <c r="F152" s="67"/>
      <c r="G152" s="67">
        <v>2002</v>
      </c>
      <c r="H152" s="69">
        <f>VLOOKUP(D152,Средняя!D:J,7,FALSE)</f>
        <v>71.031472547668272</v>
      </c>
      <c r="I152" s="69">
        <f>VLOOKUP(D152,Длинная!D:J,7,FALSE)</f>
        <v>0</v>
      </c>
      <c r="J152" s="70">
        <f>VLOOKUP(D152,Спринт!C:J,8,FALSE)</f>
        <v>65.28525296017223</v>
      </c>
      <c r="K152" s="70">
        <f t="shared" si="7"/>
        <v>136.31672550784049</v>
      </c>
      <c r="L152" s="22">
        <v>43</v>
      </c>
    </row>
    <row r="153" spans="2:12" ht="15.6" x14ac:dyDescent="0.3">
      <c r="B153" s="66">
        <v>44</v>
      </c>
      <c r="C153" s="67">
        <v>119</v>
      </c>
      <c r="D153" s="68" t="s">
        <v>67</v>
      </c>
      <c r="E153" s="68" t="s">
        <v>10</v>
      </c>
      <c r="F153" s="67"/>
      <c r="G153" s="67">
        <v>2002</v>
      </c>
      <c r="H153" s="69">
        <f>VLOOKUP(D153,Средняя!D:J,7,FALSE)</f>
        <v>70.933700389997682</v>
      </c>
      <c r="I153" s="69">
        <f>VLOOKUP(D153,Длинная!D:J,7,FALSE)</f>
        <v>0</v>
      </c>
      <c r="J153" s="70">
        <f>VLOOKUP(D153,Спринт!C:J,8,FALSE)</f>
        <v>65.14500537056928</v>
      </c>
      <c r="K153" s="70">
        <f t="shared" si="7"/>
        <v>136.07870576056695</v>
      </c>
      <c r="L153" s="22">
        <v>44</v>
      </c>
    </row>
    <row r="154" spans="2:12" ht="15.6" x14ac:dyDescent="0.3">
      <c r="B154" s="66">
        <v>45</v>
      </c>
      <c r="C154" s="67">
        <v>36</v>
      </c>
      <c r="D154" s="68" t="s">
        <v>70</v>
      </c>
      <c r="E154" s="68" t="s">
        <v>10</v>
      </c>
      <c r="F154" s="67"/>
      <c r="G154" s="67">
        <v>2005</v>
      </c>
      <c r="H154" s="69">
        <f>VLOOKUP(D154,Средняя!D:J,7,FALSE)</f>
        <v>54.532627865961189</v>
      </c>
      <c r="I154" s="69">
        <f>VLOOKUP(D154,Длинная!D:J,7,FALSE)</f>
        <v>0</v>
      </c>
      <c r="J154" s="70">
        <f>VLOOKUP(D154,Спринт!C:J,8,FALSE)</f>
        <v>74.969097651421507</v>
      </c>
      <c r="K154" s="70">
        <f t="shared" si="7"/>
        <v>129.50172551738268</v>
      </c>
      <c r="L154" s="22">
        <v>45</v>
      </c>
    </row>
    <row r="155" spans="2:12" ht="15.6" x14ac:dyDescent="0.3">
      <c r="B155" s="66">
        <v>46</v>
      </c>
      <c r="C155" s="67">
        <v>74</v>
      </c>
      <c r="D155" s="68" t="s">
        <v>106</v>
      </c>
      <c r="E155" s="68" t="s">
        <v>10</v>
      </c>
      <c r="F155" s="67"/>
      <c r="G155" s="67">
        <v>2003</v>
      </c>
      <c r="H155" s="69">
        <f>VLOOKUP(D155,Средняя!D:J,7,FALSE)</f>
        <v>67.246628969116998</v>
      </c>
      <c r="I155" s="69">
        <f>VLOOKUP(D155,Длинная!D:J,7,FALSE)</f>
        <v>57.160601167556827</v>
      </c>
      <c r="J155" s="70">
        <f>VLOOKUP(D155,Спринт!C:J,8,FALSE)</f>
        <v>0</v>
      </c>
      <c r="K155" s="70">
        <f t="shared" si="7"/>
        <v>124.40723013667383</v>
      </c>
      <c r="L155" s="22">
        <v>46</v>
      </c>
    </row>
    <row r="156" spans="2:12" ht="15.6" x14ac:dyDescent="0.3">
      <c r="B156" s="66">
        <v>47</v>
      </c>
      <c r="C156" s="67">
        <v>3</v>
      </c>
      <c r="D156" s="68" t="s">
        <v>92</v>
      </c>
      <c r="E156" s="68" t="s">
        <v>10</v>
      </c>
      <c r="F156" s="67"/>
      <c r="G156" s="67">
        <v>2003</v>
      </c>
      <c r="H156" s="69">
        <f>VLOOKUP(D156,Средняя!D:J,7,FALSE)</f>
        <v>61.507857569126713</v>
      </c>
      <c r="I156" s="69">
        <f>VLOOKUP(D156,Длинная!D:J,7,FALSE)</f>
        <v>0</v>
      </c>
      <c r="J156" s="70">
        <f>VLOOKUP(D156,Спринт!C:J,8,FALSE)</f>
        <v>62.784679089026909</v>
      </c>
      <c r="K156" s="70">
        <f t="shared" si="7"/>
        <v>124.29253665815362</v>
      </c>
      <c r="L156" s="22">
        <v>47</v>
      </c>
    </row>
    <row r="157" spans="2:12" ht="15.6" x14ac:dyDescent="0.3">
      <c r="B157" s="66">
        <v>48</v>
      </c>
      <c r="C157" s="67">
        <v>876</v>
      </c>
      <c r="D157" s="68" t="s">
        <v>190</v>
      </c>
      <c r="E157" s="68" t="s">
        <v>10</v>
      </c>
      <c r="F157" s="67"/>
      <c r="G157" s="67">
        <v>2003</v>
      </c>
      <c r="H157" s="69">
        <f>VLOOKUP(D157,Средняя!D:J,7,FALSE)</f>
        <v>54.978662873399706</v>
      </c>
      <c r="I157" s="69">
        <f>VLOOKUP(D157,Длинная!D:J,7,FALSE)</f>
        <v>0</v>
      </c>
      <c r="J157" s="70">
        <f>VLOOKUP(D157,Спринт!C:J,8,FALSE)</f>
        <v>65.040214477211805</v>
      </c>
      <c r="K157" s="70">
        <f t="shared" si="7"/>
        <v>120.01887735061152</v>
      </c>
      <c r="L157" s="22">
        <v>48</v>
      </c>
    </row>
    <row r="158" spans="2:12" ht="15.6" x14ac:dyDescent="0.3">
      <c r="B158" s="66">
        <v>49</v>
      </c>
      <c r="C158" s="67">
        <v>43</v>
      </c>
      <c r="D158" s="68" t="s">
        <v>69</v>
      </c>
      <c r="E158" s="68" t="s">
        <v>10</v>
      </c>
      <c r="F158" s="67"/>
      <c r="G158" s="67">
        <v>2003</v>
      </c>
      <c r="H158" s="69">
        <f>VLOOKUP(D158,Средняя!D:J,7,FALSE)</f>
        <v>58.087544617696786</v>
      </c>
      <c r="I158" s="69">
        <f>VLOOKUP(D158,Длинная!D:J,7,FALSE)</f>
        <v>0</v>
      </c>
      <c r="J158" s="70">
        <f>VLOOKUP(D158,Спринт!C:J,8,FALSE)</f>
        <v>58.998054474708162</v>
      </c>
      <c r="K158" s="70">
        <f t="shared" si="7"/>
        <v>117.08559909240495</v>
      </c>
      <c r="L158" s="22">
        <v>49</v>
      </c>
    </row>
    <row r="159" spans="2:12" ht="15.6" x14ac:dyDescent="0.3">
      <c r="B159" s="66">
        <v>50</v>
      </c>
      <c r="C159" s="67">
        <v>89</v>
      </c>
      <c r="D159" s="68" t="s">
        <v>108</v>
      </c>
      <c r="E159" s="68" t="s">
        <v>10</v>
      </c>
      <c r="F159" s="67"/>
      <c r="G159" s="67">
        <v>2003</v>
      </c>
      <c r="H159" s="69">
        <f>VLOOKUP(D159,Средняя!D:J,7,FALSE)</f>
        <v>49.47991678668587</v>
      </c>
      <c r="I159" s="69">
        <f>VLOOKUP(D159,Длинная!D:J,7,FALSE)</f>
        <v>0</v>
      </c>
      <c r="J159" s="70">
        <f>VLOOKUP(D159,Спринт!C:J,8,FALSE)</f>
        <v>62.622612287041811</v>
      </c>
      <c r="K159" s="70">
        <f t="shared" si="7"/>
        <v>112.10252907372768</v>
      </c>
      <c r="L159" s="22">
        <v>50</v>
      </c>
    </row>
    <row r="160" spans="2:12" ht="15.6" x14ac:dyDescent="0.3">
      <c r="B160" s="66">
        <v>51</v>
      </c>
      <c r="C160" s="67">
        <v>101</v>
      </c>
      <c r="D160" s="68" t="s">
        <v>87</v>
      </c>
      <c r="E160" s="68" t="s">
        <v>10</v>
      </c>
      <c r="F160" s="67"/>
      <c r="G160" s="67">
        <v>2003</v>
      </c>
      <c r="H160" s="69">
        <f>VLOOKUP(D160,Средняя!D:J,7,FALSE)</f>
        <v>50.317331163547593</v>
      </c>
      <c r="I160" s="69">
        <f>VLOOKUP(D160,Длинная!D:J,7,FALSE)</f>
        <v>0</v>
      </c>
      <c r="J160" s="70">
        <f>VLOOKUP(D160,Спринт!C:J,8,FALSE)</f>
        <v>56.027713625866049</v>
      </c>
      <c r="K160" s="70">
        <f t="shared" si="7"/>
        <v>106.34504478941363</v>
      </c>
      <c r="L160" s="22">
        <v>51</v>
      </c>
    </row>
    <row r="161" spans="2:12" ht="15.6" x14ac:dyDescent="0.3">
      <c r="B161" s="66">
        <v>52</v>
      </c>
      <c r="C161" s="67">
        <v>75</v>
      </c>
      <c r="D161" s="68" t="s">
        <v>74</v>
      </c>
      <c r="E161" s="68" t="s">
        <v>10</v>
      </c>
      <c r="F161" s="67"/>
      <c r="G161" s="67">
        <v>2000</v>
      </c>
      <c r="H161" s="69">
        <f>VLOOKUP(D161,Средняя!D:J,7,FALSE)</f>
        <v>46.962332928311049</v>
      </c>
      <c r="I161" s="69">
        <f>VLOOKUP(D161,Длинная!D:J,7,FALSE)</f>
        <v>53.542757417102962</v>
      </c>
      <c r="J161" s="70">
        <f>VLOOKUP(D161,Спринт!C:J,8,FALSE)</f>
        <v>0</v>
      </c>
      <c r="K161" s="70">
        <f t="shared" si="7"/>
        <v>100.505090345414</v>
      </c>
      <c r="L161" s="22">
        <v>52</v>
      </c>
    </row>
    <row r="162" spans="2:12" ht="15.6" x14ac:dyDescent="0.3">
      <c r="B162" s="66">
        <v>53</v>
      </c>
      <c r="C162" s="67">
        <v>70</v>
      </c>
      <c r="D162" s="68" t="s">
        <v>105</v>
      </c>
      <c r="E162" s="68" t="s">
        <v>10</v>
      </c>
      <c r="F162" s="67"/>
      <c r="G162" s="67">
        <v>2002</v>
      </c>
      <c r="H162" s="69">
        <f>VLOOKUP(D162,Средняя!D:J,7,FALSE)</f>
        <v>73.953599617316428</v>
      </c>
      <c r="I162" s="69">
        <f>VLOOKUP(D162,Длинная!D:J,7,FALSE)</f>
        <v>0</v>
      </c>
      <c r="J162" s="70">
        <f>VLOOKUP(D162,Спринт!C:J,8,FALSE)</f>
        <v>0</v>
      </c>
      <c r="K162" s="70">
        <f t="shared" si="7"/>
        <v>73.953599617316428</v>
      </c>
      <c r="L162" s="22">
        <v>53</v>
      </c>
    </row>
    <row r="163" spans="2:12" ht="15.6" x14ac:dyDescent="0.3">
      <c r="B163" s="66">
        <v>54</v>
      </c>
      <c r="C163" s="67">
        <v>107</v>
      </c>
      <c r="D163" s="68" t="s">
        <v>68</v>
      </c>
      <c r="E163" s="68" t="s">
        <v>10</v>
      </c>
      <c r="F163" s="67"/>
      <c r="G163" s="67">
        <v>2003</v>
      </c>
      <c r="H163" s="69">
        <f>VLOOKUP(D163,Средняя!D:J,7,FALSE)</f>
        <v>59.852884243128138</v>
      </c>
      <c r="I163" s="69">
        <f>VLOOKUP(D163,Длинная!D:J,7,FALSE)</f>
        <v>0</v>
      </c>
      <c r="J163" s="70">
        <v>0</v>
      </c>
      <c r="K163" s="70">
        <f t="shared" si="7"/>
        <v>59.852884243128138</v>
      </c>
      <c r="L163" s="22">
        <v>54</v>
      </c>
    </row>
    <row r="164" spans="2:12" ht="15.6" x14ac:dyDescent="0.3">
      <c r="B164" s="66">
        <v>55</v>
      </c>
      <c r="C164" s="67">
        <v>567</v>
      </c>
      <c r="D164" s="68" t="s">
        <v>123</v>
      </c>
      <c r="E164" s="68" t="s">
        <v>10</v>
      </c>
      <c r="F164" s="67"/>
      <c r="G164" s="67">
        <v>2003</v>
      </c>
      <c r="H164" s="69">
        <f>VLOOKUP(D164,Средняя!D:J,7,FALSE)</f>
        <v>0</v>
      </c>
      <c r="I164" s="69">
        <f>VLOOKUP(D164,Длинная!D:J,7,FALSE)</f>
        <v>0</v>
      </c>
      <c r="J164" s="70">
        <f>VLOOKUP(D164,Спринт!C:J,8,FALSE)</f>
        <v>59.489946051986252</v>
      </c>
      <c r="K164" s="70">
        <f t="shared" si="7"/>
        <v>59.489946051986252</v>
      </c>
      <c r="L164" s="22">
        <v>55</v>
      </c>
    </row>
    <row r="165" spans="2:12" ht="15.6" x14ac:dyDescent="0.3">
      <c r="B165" s="66">
        <v>56</v>
      </c>
      <c r="C165" s="67">
        <v>93</v>
      </c>
      <c r="D165" s="68" t="s">
        <v>98</v>
      </c>
      <c r="E165" s="68" t="s">
        <v>10</v>
      </c>
      <c r="F165" s="67"/>
      <c r="G165" s="67">
        <v>2003</v>
      </c>
      <c r="H165" s="69">
        <f>VLOOKUP(D165,Средняя!D:J,7,FALSE)</f>
        <v>55.862691960252917</v>
      </c>
      <c r="I165" s="69">
        <f>VLOOKUP(D165,Длинная!D:J,7,FALSE)</f>
        <v>0</v>
      </c>
      <c r="J165" s="70">
        <f>VLOOKUP(D165,Спринт!C:J,8,FALSE)</f>
        <v>0</v>
      </c>
      <c r="K165" s="70">
        <f t="shared" si="7"/>
        <v>55.862691960252917</v>
      </c>
      <c r="L165" s="22">
        <v>56</v>
      </c>
    </row>
    <row r="166" spans="2:12" ht="15.6" x14ac:dyDescent="0.3">
      <c r="B166" s="66">
        <v>57</v>
      </c>
      <c r="C166" s="67">
        <v>117</v>
      </c>
      <c r="D166" s="68" t="s">
        <v>76</v>
      </c>
      <c r="E166" s="68" t="s">
        <v>10</v>
      </c>
      <c r="F166" s="67"/>
      <c r="G166" s="67">
        <v>2003</v>
      </c>
      <c r="H166" s="69">
        <f>VLOOKUP(D166,Средняя!D:J,7,FALSE)</f>
        <v>54.494183997180116</v>
      </c>
      <c r="I166" s="69">
        <f>VLOOKUP(D166,Длинная!D:J,7,FALSE)</f>
        <v>0</v>
      </c>
      <c r="J166" s="70">
        <v>0</v>
      </c>
      <c r="K166" s="70">
        <f t="shared" si="7"/>
        <v>54.494183997180116</v>
      </c>
      <c r="L166" s="22">
        <v>57</v>
      </c>
    </row>
    <row r="167" spans="2:12" ht="16.2" thickBot="1" x14ac:dyDescent="0.35">
      <c r="B167" s="71">
        <v>58</v>
      </c>
      <c r="C167" s="72">
        <v>66</v>
      </c>
      <c r="D167" s="73" t="s">
        <v>93</v>
      </c>
      <c r="E167" s="73" t="s">
        <v>10</v>
      </c>
      <c r="F167" s="72"/>
      <c r="G167" s="72">
        <v>2003</v>
      </c>
      <c r="H167" s="74">
        <f>VLOOKUP(D167,Средняя!D:J,7,FALSE)</f>
        <v>0</v>
      </c>
      <c r="I167" s="74">
        <f>VLOOKUP(D167,Длинная!D:J,7,FALSE)</f>
        <v>0</v>
      </c>
      <c r="J167" s="75">
        <f>VLOOKUP(D167,Спринт!C:J,8,FALSE)</f>
        <v>51.311336717428091</v>
      </c>
      <c r="K167" s="75">
        <f t="shared" si="7"/>
        <v>51.311336717428091</v>
      </c>
      <c r="L167" s="23">
        <v>58</v>
      </c>
    </row>
    <row r="168" spans="2:12" ht="15.6" x14ac:dyDescent="0.3">
      <c r="B168" s="33"/>
      <c r="C168" s="33"/>
      <c r="D168" s="76"/>
      <c r="E168" s="76"/>
      <c r="F168" s="33"/>
      <c r="G168" s="33"/>
      <c r="H168" s="33"/>
      <c r="I168" s="33"/>
      <c r="J168" s="79"/>
      <c r="K168" s="31"/>
      <c r="L168" s="31"/>
    </row>
    <row r="169" spans="2:12" ht="15.6" x14ac:dyDescent="0.3">
      <c r="B169" s="63" t="s">
        <v>115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2:12" ht="16.2" thickBot="1" x14ac:dyDescent="0.3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</row>
    <row r="171" spans="2:12" ht="31.2" x14ac:dyDescent="0.3">
      <c r="B171" s="64" t="s">
        <v>2</v>
      </c>
      <c r="C171" s="32" t="s">
        <v>3</v>
      </c>
      <c r="D171" s="32" t="s">
        <v>4</v>
      </c>
      <c r="E171" s="32" t="s">
        <v>121</v>
      </c>
      <c r="F171" s="32" t="s">
        <v>5</v>
      </c>
      <c r="G171" s="32" t="s">
        <v>6</v>
      </c>
      <c r="H171" s="32" t="s">
        <v>163</v>
      </c>
      <c r="I171" s="32" t="s">
        <v>164</v>
      </c>
      <c r="J171" s="32" t="s">
        <v>165</v>
      </c>
      <c r="K171" s="32" t="s">
        <v>127</v>
      </c>
      <c r="L171" s="65" t="s">
        <v>8</v>
      </c>
    </row>
    <row r="172" spans="2:12" ht="15.6" x14ac:dyDescent="0.3">
      <c r="B172" s="66">
        <v>1</v>
      </c>
      <c r="C172" s="67">
        <v>67</v>
      </c>
      <c r="D172" s="68" t="s">
        <v>116</v>
      </c>
      <c r="E172" s="68" t="s">
        <v>10</v>
      </c>
      <c r="F172" s="67" t="s">
        <v>21</v>
      </c>
      <c r="G172" s="67">
        <v>2001</v>
      </c>
      <c r="H172" s="69">
        <f>VLOOKUP(D172,Средняя!D:J,7,FALSE)</f>
        <v>91.654676258992822</v>
      </c>
      <c r="I172" s="69">
        <f>VLOOKUP(D172,Длинная!D:J,7,FALSE)</f>
        <v>100</v>
      </c>
      <c r="J172" s="70">
        <f>VLOOKUP(D172,Спринт!C:J,8,FALSE)</f>
        <v>100</v>
      </c>
      <c r="K172" s="70">
        <f>SUM(H172:J172)</f>
        <v>291.65467625899282</v>
      </c>
      <c r="L172" s="22">
        <v>1</v>
      </c>
    </row>
    <row r="173" spans="2:12" ht="15.6" x14ac:dyDescent="0.3">
      <c r="B173" s="66">
        <v>2</v>
      </c>
      <c r="C173" s="67">
        <v>73</v>
      </c>
      <c r="D173" s="68" t="s">
        <v>118</v>
      </c>
      <c r="E173" s="68" t="s">
        <v>144</v>
      </c>
      <c r="F173" s="67" t="s">
        <v>16</v>
      </c>
      <c r="G173" s="67">
        <v>2002</v>
      </c>
      <c r="H173" s="69">
        <f>VLOOKUP(D173,Средняя!D:J,7,FALSE)</f>
        <v>100</v>
      </c>
      <c r="I173" s="69">
        <f>VLOOKUP(D173,Длинная!D:J,7,FALSE)</f>
        <v>71.774309036230846</v>
      </c>
      <c r="J173" s="70">
        <f>VLOOKUP(D173,Спринт!C:J,8,FALSE)</f>
        <v>95.669687814702925</v>
      </c>
      <c r="K173" s="70">
        <f>SUM(H173:J173)</f>
        <v>267.44399685093379</v>
      </c>
      <c r="L173" s="22">
        <v>2</v>
      </c>
    </row>
    <row r="174" spans="2:12" ht="15.6" x14ac:dyDescent="0.3">
      <c r="B174" s="66">
        <v>3</v>
      </c>
      <c r="C174" s="67">
        <v>88</v>
      </c>
      <c r="D174" s="68" t="s">
        <v>137</v>
      </c>
      <c r="E174" s="68" t="s">
        <v>13</v>
      </c>
      <c r="F174" s="67" t="s">
        <v>21</v>
      </c>
      <c r="G174" s="67">
        <v>2002</v>
      </c>
      <c r="H174" s="69">
        <f>VLOOKUP(D174,Средняя!D:J,7,FALSE)</f>
        <v>57.459859281977273</v>
      </c>
      <c r="I174" s="69">
        <f>VLOOKUP(D174,Длинная!D:J,7,FALSE)</f>
        <v>67.647455797003644</v>
      </c>
      <c r="J174" s="70">
        <f>VLOOKUP(D174,Спринт!C:J,8,FALSE)</f>
        <v>74.045206547155104</v>
      </c>
      <c r="K174" s="70">
        <f>SUM(H174:J174)</f>
        <v>199.15252162613604</v>
      </c>
      <c r="L174" s="22">
        <v>3</v>
      </c>
    </row>
    <row r="175" spans="2:12" ht="15.6" x14ac:dyDescent="0.3">
      <c r="B175" s="66">
        <v>4</v>
      </c>
      <c r="C175" s="67">
        <v>80</v>
      </c>
      <c r="D175" s="68" t="s">
        <v>117</v>
      </c>
      <c r="E175" s="68" t="s">
        <v>10</v>
      </c>
      <c r="F175" s="67" t="s">
        <v>23</v>
      </c>
      <c r="G175" s="67">
        <v>2002</v>
      </c>
      <c r="H175" s="69">
        <f>VLOOKUP(D175,Средняя!D:J,7,FALSE)</f>
        <v>76.342281879194644</v>
      </c>
      <c r="I175" s="69">
        <f>VLOOKUP(D175,Длинная!D:J,7,FALSE)</f>
        <v>59.041112027329476</v>
      </c>
      <c r="J175" s="70">
        <f>VLOOKUP(D175,Спринт!C:J,8,FALSE)</f>
        <v>62.010443864229757</v>
      </c>
      <c r="K175" s="70">
        <f>SUM(H175:J175)</f>
        <v>197.39383777075389</v>
      </c>
      <c r="L175" s="22">
        <v>4</v>
      </c>
    </row>
    <row r="176" spans="2:12" ht="16.2" thickBot="1" x14ac:dyDescent="0.35">
      <c r="B176" s="71">
        <v>5</v>
      </c>
      <c r="C176" s="72">
        <v>95</v>
      </c>
      <c r="D176" s="73" t="s">
        <v>138</v>
      </c>
      <c r="E176" s="73" t="s">
        <v>10</v>
      </c>
      <c r="F176" s="72" t="s">
        <v>23</v>
      </c>
      <c r="G176" s="72">
        <v>2002</v>
      </c>
      <c r="H176" s="74">
        <f>VLOOKUP(D176,Средняя!D:J,7,FALSE)</f>
        <v>0</v>
      </c>
      <c r="I176" s="74">
        <f>VLOOKUP(D176,Длинная!D:J,7,FALSE)</f>
        <v>0</v>
      </c>
      <c r="J176" s="75">
        <f>VLOOKUP(D176,Спринт!C:J,8,FALSE)</f>
        <v>93.503937007874015</v>
      </c>
      <c r="K176" s="75">
        <f>SUM(H176:J176)</f>
        <v>93.503937007874015</v>
      </c>
      <c r="L176" s="23">
        <v>5</v>
      </c>
    </row>
    <row r="177" spans="1:12" ht="15.6" x14ac:dyDescent="0.3">
      <c r="B177" s="33"/>
      <c r="C177" s="33"/>
      <c r="D177" s="76"/>
      <c r="E177" s="76"/>
      <c r="F177" s="33"/>
      <c r="G177" s="33"/>
      <c r="H177" s="33"/>
      <c r="I177" s="33"/>
      <c r="J177" s="79"/>
      <c r="K177" s="31"/>
      <c r="L177" s="31"/>
    </row>
    <row r="178" spans="1:12" ht="28.2" x14ac:dyDescent="0.3">
      <c r="B178" s="42" t="s">
        <v>150</v>
      </c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 ht="16.2" thickBot="1" x14ac:dyDescent="0.3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1:12" ht="31.8" thickBot="1" x14ac:dyDescent="0.35">
      <c r="B180" s="114" t="s">
        <v>2</v>
      </c>
      <c r="C180" s="115" t="s">
        <v>3</v>
      </c>
      <c r="D180" s="115" t="s">
        <v>4</v>
      </c>
      <c r="E180" s="115" t="s">
        <v>121</v>
      </c>
      <c r="F180" s="115" t="s">
        <v>5</v>
      </c>
      <c r="G180" s="115" t="s">
        <v>6</v>
      </c>
      <c r="H180" s="115" t="s">
        <v>163</v>
      </c>
      <c r="I180" s="115" t="s">
        <v>164</v>
      </c>
      <c r="J180" s="115" t="s">
        <v>165</v>
      </c>
      <c r="K180" s="115" t="s">
        <v>127</v>
      </c>
      <c r="L180" s="116" t="s">
        <v>8</v>
      </c>
    </row>
    <row r="181" spans="1:12" ht="15.6" x14ac:dyDescent="0.3">
      <c r="B181" s="117">
        <v>1</v>
      </c>
      <c r="C181" s="118">
        <v>54</v>
      </c>
      <c r="D181" s="119" t="s">
        <v>119</v>
      </c>
      <c r="E181" s="119" t="s">
        <v>10</v>
      </c>
      <c r="F181" s="118"/>
      <c r="G181" s="118">
        <v>2011</v>
      </c>
      <c r="H181" s="120">
        <f>VLOOKUP(D181,Средняя!D:J,7,FALSE)</f>
        <v>100</v>
      </c>
      <c r="I181" s="120">
        <f>VLOOKUP(D181,Длинная!D:J,7,FALSE)</f>
        <v>100</v>
      </c>
      <c r="J181" s="121">
        <f>VLOOKUP(D181,Спринт!C:J,8,FALSE)</f>
        <v>100</v>
      </c>
      <c r="K181" s="121">
        <f>SUM(H181:J181)</f>
        <v>300</v>
      </c>
      <c r="L181" s="122">
        <v>1</v>
      </c>
    </row>
    <row r="182" spans="1:12" ht="15.6" x14ac:dyDescent="0.3">
      <c r="B182" s="66">
        <v>2</v>
      </c>
      <c r="C182" s="67">
        <v>45</v>
      </c>
      <c r="D182" s="68" t="s">
        <v>120</v>
      </c>
      <c r="E182" s="68" t="s">
        <v>10</v>
      </c>
      <c r="F182" s="67"/>
      <c r="G182" s="67">
        <v>2012</v>
      </c>
      <c r="H182" s="69">
        <f>VLOOKUP(D182,Средняя!D:J,7,FALSE)</f>
        <v>92.66</v>
      </c>
      <c r="I182" s="69">
        <f>VLOOKUP(D182,Длинная!D:J,7,FALSE)</f>
        <v>49.473684210526301</v>
      </c>
      <c r="J182" s="70">
        <f>VLOOKUP(D182,Спринт!C:J,8,FALSE)</f>
        <v>95.091053048297695</v>
      </c>
      <c r="K182" s="70">
        <f>SUM(H182:J182)</f>
        <v>237.22473725882401</v>
      </c>
      <c r="L182" s="22">
        <v>2</v>
      </c>
    </row>
    <row r="183" spans="1:12" ht="16.2" thickBot="1" x14ac:dyDescent="0.35">
      <c r="B183" s="71">
        <v>3</v>
      </c>
      <c r="C183" s="72">
        <v>51</v>
      </c>
      <c r="D183" s="73" t="s">
        <v>186</v>
      </c>
      <c r="E183" s="73" t="s">
        <v>10</v>
      </c>
      <c r="F183" s="72"/>
      <c r="G183" s="72">
        <v>2014</v>
      </c>
      <c r="H183" s="74">
        <v>86.68</v>
      </c>
      <c r="I183" s="74">
        <v>38.65</v>
      </c>
      <c r="J183" s="75">
        <v>84.34</v>
      </c>
      <c r="K183" s="75">
        <v>219.67</v>
      </c>
      <c r="L183" s="23">
        <v>3</v>
      </c>
    </row>
    <row r="184" spans="1:12" ht="15.6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27"/>
    </row>
    <row r="185" spans="1:12" ht="15.6" x14ac:dyDescent="0.3">
      <c r="A185" s="24"/>
      <c r="B185" s="34"/>
      <c r="C185" s="34"/>
      <c r="D185" s="123" t="s">
        <v>187</v>
      </c>
      <c r="E185" s="31"/>
      <c r="F185" s="31"/>
      <c r="G185" s="31"/>
      <c r="H185" s="123" t="s">
        <v>166</v>
      </c>
      <c r="I185" s="80"/>
      <c r="J185" s="80"/>
      <c r="K185" s="31"/>
      <c r="L185" s="31"/>
    </row>
    <row r="186" spans="1:12" ht="15.6" x14ac:dyDescent="0.3">
      <c r="A186" s="24"/>
      <c r="B186" s="34"/>
      <c r="C186" s="34"/>
      <c r="D186" s="123"/>
      <c r="E186" s="31"/>
      <c r="F186" s="31"/>
      <c r="G186" s="31"/>
      <c r="H186" s="123"/>
      <c r="I186" s="80"/>
      <c r="J186" s="80"/>
      <c r="K186" s="31"/>
      <c r="L186" s="31"/>
    </row>
    <row r="187" spans="1:12" ht="15.6" x14ac:dyDescent="0.3">
      <c r="A187" s="24"/>
      <c r="B187" s="34"/>
      <c r="C187" s="34"/>
      <c r="D187" s="123" t="s">
        <v>188</v>
      </c>
      <c r="E187" s="31"/>
      <c r="F187" s="31"/>
      <c r="G187" s="31"/>
      <c r="H187" s="123" t="s">
        <v>167</v>
      </c>
      <c r="I187" s="80"/>
      <c r="J187" s="80"/>
      <c r="K187" s="31"/>
      <c r="L187" s="31"/>
    </row>
  </sheetData>
  <sortState xmlns:xlrd2="http://schemas.microsoft.com/office/spreadsheetml/2017/richdata2" ref="C172:K176">
    <sortCondition descending="1" ref="K172:K176"/>
  </sortState>
  <pageMargins left="0.51181102362204722" right="0.11811023622047245" top="0.39370078740157483" bottom="0.19685039370078741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Средняя</vt:lpstr>
      <vt:lpstr>Длинная</vt:lpstr>
      <vt:lpstr>Спринт</vt:lpstr>
      <vt:lpstr>Кубок РК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2021-08-18T05:31:08Z</dcterms:modified>
</cp:coreProperties>
</file>